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2120" activeTab="0"/>
  </bookViews>
  <sheets>
    <sheet name="Floor Care Calculator" sheetId="1" r:id="rId1"/>
  </sheets>
  <definedNames>
    <definedName name="_xlnm.Print_Area" localSheetId="0">'Floor Care Calculator'!$A$1:$I$47</definedName>
  </definedNames>
  <calcPr fullCalcOnLoad="1"/>
</workbook>
</file>

<file path=xl/comments1.xml><?xml version="1.0" encoding="utf-8"?>
<comments xmlns="http://schemas.openxmlformats.org/spreadsheetml/2006/main">
  <authors>
    <author>Mike  Tarvin</author>
  </authors>
  <commentList>
    <comment ref="H16" authorId="0">
      <text>
        <r>
          <rPr>
            <sz val="8"/>
            <rFont val="Tahoma"/>
            <family val="0"/>
          </rPr>
          <t>OPTIONAL:  Enter Your Cost per gallon in dollar and cents.  For example:  20.34
DO NOT ENTER $ DOLLAR SIGNS.</t>
        </r>
      </text>
    </comment>
    <comment ref="H30" authorId="0">
      <text>
        <r>
          <rPr>
            <sz val="8"/>
            <rFont val="Tahoma"/>
            <family val="0"/>
          </rPr>
          <t xml:space="preserve">OPTIONAL:  Enter Your Cost per gallon in dollar and cents.  For example:  20.34
DO NOT USE $ DOLLAR SIGNS
</t>
        </r>
      </text>
    </comment>
    <comment ref="H40" authorId="0">
      <text>
        <r>
          <rPr>
            <sz val="8"/>
            <rFont val="Tahoma"/>
            <family val="0"/>
          </rPr>
          <t>OPTIONAL:  Enter Your Cost per gallon in dollar and cents.  For example:  20.34
DO NOT USE $ DOLLAR SIGNS.</t>
        </r>
      </text>
    </comment>
    <comment ref="F10" authorId="0">
      <text>
        <r>
          <rPr>
            <sz val="10"/>
            <rFont val="Tahoma"/>
            <family val="2"/>
          </rPr>
          <t>With a scrub and recoat, you will not be using stripper or sealer.  Clicking here will take you to the floor finish calculations.</t>
        </r>
        <r>
          <rPr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sz val="8"/>
            <rFont val="Tahoma"/>
            <family val="0"/>
          </rPr>
          <t>Enter the number of coats you intend to apply.   Enter zero if you will not use sealer.</t>
        </r>
      </text>
    </comment>
    <comment ref="C42" authorId="0">
      <text>
        <r>
          <rPr>
            <sz val="8"/>
            <rFont val="Tahoma"/>
            <family val="0"/>
          </rPr>
          <t xml:space="preserve">Enter the number of finish coats to be applied.
</t>
        </r>
      </text>
    </comment>
  </commentList>
</comments>
</file>

<file path=xl/sharedStrings.xml><?xml version="1.0" encoding="utf-8"?>
<sst xmlns="http://schemas.openxmlformats.org/spreadsheetml/2006/main" count="59" uniqueCount="51">
  <si>
    <t>Please enter the area in Square Feet</t>
  </si>
  <si>
    <t>Square Feet</t>
  </si>
  <si>
    <t>1:2</t>
  </si>
  <si>
    <t>1:4</t>
  </si>
  <si>
    <t>1:1</t>
  </si>
  <si>
    <t>1:3</t>
  </si>
  <si>
    <t>1:8</t>
  </si>
  <si>
    <t>How Many Coats?</t>
  </si>
  <si>
    <t>Gallons</t>
  </si>
  <si>
    <t>Sealer Required</t>
  </si>
  <si>
    <t>Finish Required</t>
  </si>
  <si>
    <t>Stripper</t>
  </si>
  <si>
    <t xml:space="preserve">     Required</t>
  </si>
  <si>
    <t xml:space="preserve">      Stripper </t>
  </si>
  <si>
    <t>the cost of the stripper based upon</t>
  </si>
  <si>
    <t>the value you entered above.</t>
  </si>
  <si>
    <t xml:space="preserve">the possible dilution ratios and </t>
  </si>
  <si>
    <t>of stripper required for each of</t>
  </si>
  <si>
    <t>Dilution</t>
  </si>
  <si>
    <t>Enter 0 if you will not be using a sealer.</t>
  </si>
  <si>
    <t>This calculator is NOT a costing tool, or a workloading tool.  The calculations are based on average applications.</t>
  </si>
  <si>
    <t>Multi-Clean Floor Sealer Calculations</t>
  </si>
  <si>
    <t>Multi-Clean Floor Finish Calculations</t>
  </si>
  <si>
    <t>Ultra Stripper</t>
  </si>
  <si>
    <t>Inferno</t>
  </si>
  <si>
    <t>Stampede</t>
  </si>
  <si>
    <t>Acryl-Kote</t>
  </si>
  <si>
    <t>StainLess</t>
  </si>
  <si>
    <t>ENTER NUMBERS ONLY, DO NOT ADD $ SIGNS OR COMMAS.</t>
  </si>
  <si>
    <t>Splendor</t>
  </si>
  <si>
    <t>Decade 100</t>
  </si>
  <si>
    <t>Prime Shine Ultra</t>
  </si>
  <si>
    <t>Premier</t>
  </si>
  <si>
    <t>Clear Essence</t>
  </si>
  <si>
    <t>Opti-Shine</t>
  </si>
  <si>
    <t>If this is a scrub and recoat, click on this box</t>
  </si>
  <si>
    <t>Click on this box if you will not be stripping</t>
  </si>
  <si>
    <t>ENTER Your Floor Finish cost per gallon In THIS Box</t>
  </si>
  <si>
    <t>ENTER Your Floor Sealer cost per gallon In THIS Box</t>
  </si>
  <si>
    <t>ENTER Your cost per gallon In THIS Box</t>
  </si>
  <si>
    <t xml:space="preserve">Usage rates may vary considerably depending on individual usage, method of use, and particular product used. </t>
  </si>
  <si>
    <t>Max PLUS</t>
  </si>
  <si>
    <t>Performax 20</t>
  </si>
  <si>
    <t>CLICK HERE</t>
  </si>
  <si>
    <t>Multi-Clean Floor Stripper Calculations</t>
  </si>
  <si>
    <t>This table displays the quantity</t>
  </si>
  <si>
    <t>Total Cost</t>
  </si>
  <si>
    <t xml:space="preserve">           Cost of            </t>
  </si>
  <si>
    <t>NOTE:  You will only be able to enter information in YELLOW boxes.</t>
  </si>
  <si>
    <t>Workhorse</t>
  </si>
  <si>
    <t>Mustang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</si>
</sst>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;;;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6"/>
      <color indexed="9"/>
      <name val="Arial"/>
      <family val="2"/>
    </font>
    <font>
      <sz val="8"/>
      <name val="Tahoma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/>
        <bgColor theme="0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44"/>
      </left>
      <right style="thick">
        <color indexed="44"/>
      </right>
      <top style="thick">
        <color indexed="44"/>
      </top>
      <bottom style="thick">
        <color indexed="4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49" fontId="9" fillId="35" borderId="10" xfId="53" applyNumberFormat="1" applyFill="1" applyBorder="1" applyAlignment="1" applyProtection="1">
      <alignment/>
      <protection hidden="1"/>
    </xf>
    <xf numFmtId="0" fontId="0" fillId="36" borderId="0" xfId="0" applyFill="1" applyBorder="1" applyAlignment="1">
      <alignment/>
    </xf>
    <xf numFmtId="0" fontId="0" fillId="36" borderId="11" xfId="0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12" xfId="0" applyFon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7" fillId="36" borderId="16" xfId="0" applyFont="1" applyFill="1" applyBorder="1" applyAlignment="1">
      <alignment/>
    </xf>
    <xf numFmtId="49" fontId="3" fillId="36" borderId="0" xfId="0" applyNumberFormat="1" applyFont="1" applyFill="1" applyBorder="1" applyAlignment="1">
      <alignment horizontal="left"/>
    </xf>
    <xf numFmtId="1" fontId="3" fillId="36" borderId="16" xfId="0" applyNumberFormat="1" applyFont="1" applyFill="1" applyBorder="1" applyAlignment="1" applyProtection="1">
      <alignment horizontal="center"/>
      <protection hidden="1"/>
    </xf>
    <xf numFmtId="1" fontId="0" fillId="36" borderId="0" xfId="0" applyNumberFormat="1" applyFon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7" fillId="36" borderId="13" xfId="0" applyFont="1" applyFill="1" applyBorder="1" applyAlignment="1">
      <alignment/>
    </xf>
    <xf numFmtId="0" fontId="3" fillId="36" borderId="18" xfId="0" applyFont="1" applyFill="1" applyBorder="1" applyAlignment="1" applyProtection="1">
      <alignment horizontal="center"/>
      <protection locked="0"/>
    </xf>
    <xf numFmtId="1" fontId="3" fillId="36" borderId="18" xfId="0" applyNumberFormat="1" applyFont="1" applyFill="1" applyBorder="1" applyAlignment="1" applyProtection="1">
      <alignment horizontal="center"/>
      <protection hidden="1"/>
    </xf>
    <xf numFmtId="164" fontId="3" fillId="36" borderId="18" xfId="0" applyNumberFormat="1" applyFont="1" applyFill="1" applyBorder="1" applyAlignment="1" applyProtection="1">
      <alignment horizontal="center"/>
      <protection hidden="1"/>
    </xf>
    <xf numFmtId="0" fontId="0" fillId="36" borderId="19" xfId="0" applyFill="1" applyBorder="1" applyAlignment="1">
      <alignment/>
    </xf>
    <xf numFmtId="49" fontId="3" fillId="36" borderId="20" xfId="0" applyNumberFormat="1" applyFont="1" applyFill="1" applyBorder="1" applyAlignment="1">
      <alignment horizontal="left"/>
    </xf>
    <xf numFmtId="1" fontId="3" fillId="36" borderId="19" xfId="0" applyNumberFormat="1" applyFont="1" applyFill="1" applyBorder="1" applyAlignment="1" applyProtection="1">
      <alignment horizontal="center"/>
      <protection hidden="1"/>
    </xf>
    <xf numFmtId="1" fontId="0" fillId="36" borderId="20" xfId="0" applyNumberFormat="1" applyFont="1" applyFill="1" applyBorder="1" applyAlignment="1">
      <alignment horizontal="center"/>
    </xf>
    <xf numFmtId="0" fontId="0" fillId="36" borderId="1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164" fontId="3" fillId="36" borderId="18" xfId="0" applyNumberFormat="1" applyFont="1" applyFill="1" applyBorder="1" applyAlignment="1" applyProtection="1">
      <alignment horizontal="center"/>
      <protection hidden="1"/>
    </xf>
    <xf numFmtId="0" fontId="0" fillId="36" borderId="21" xfId="0" applyFill="1" applyBorder="1" applyAlignment="1">
      <alignment horizontal="center"/>
    </xf>
    <xf numFmtId="0" fontId="13" fillId="37" borderId="15" xfId="0" applyFont="1" applyFill="1" applyBorder="1" applyAlignment="1">
      <alignment horizontal="center"/>
    </xf>
    <xf numFmtId="0" fontId="0" fillId="36" borderId="22" xfId="0" applyFill="1" applyBorder="1" applyAlignment="1">
      <alignment/>
    </xf>
    <xf numFmtId="0" fontId="4" fillId="36" borderId="0" xfId="0" applyFont="1" applyFill="1" applyBorder="1" applyAlignment="1">
      <alignment/>
    </xf>
    <xf numFmtId="0" fontId="8" fillId="38" borderId="23" xfId="0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1" fillId="36" borderId="0" xfId="0" applyNumberFormat="1" applyFont="1" applyFill="1" applyBorder="1" applyAlignment="1">
      <alignment/>
    </xf>
    <xf numFmtId="0" fontId="3" fillId="36" borderId="0" xfId="0" applyFont="1" applyFill="1" applyBorder="1" applyAlignment="1" applyProtection="1">
      <alignment horizontal="center"/>
      <protection hidden="1"/>
    </xf>
    <xf numFmtId="0" fontId="1" fillId="36" borderId="0" xfId="0" applyFont="1" applyFill="1" applyBorder="1" applyAlignment="1">
      <alignment/>
    </xf>
    <xf numFmtId="164" fontId="3" fillId="36" borderId="0" xfId="0" applyNumberFormat="1" applyFont="1" applyFill="1" applyBorder="1" applyAlignment="1" applyProtection="1">
      <alignment horizontal="center"/>
      <protection hidden="1"/>
    </xf>
    <xf numFmtId="0" fontId="0" fillId="36" borderId="13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164" fontId="3" fillId="39" borderId="24" xfId="0" applyNumberFormat="1" applyFont="1" applyFill="1" applyBorder="1" applyAlignment="1" applyProtection="1">
      <alignment horizontal="center"/>
      <protection locked="0"/>
    </xf>
    <xf numFmtId="164" fontId="3" fillId="39" borderId="24" xfId="0" applyNumberFormat="1" applyFont="1" applyFill="1" applyBorder="1" applyAlignment="1" applyProtection="1">
      <alignment horizontal="center"/>
      <protection locked="0"/>
    </xf>
    <xf numFmtId="0" fontId="0" fillId="36" borderId="25" xfId="0" applyFill="1" applyBorder="1" applyAlignment="1">
      <alignment horizontal="center"/>
    </xf>
    <xf numFmtId="0" fontId="8" fillId="36" borderId="16" xfId="0" applyFont="1" applyFill="1" applyBorder="1" applyAlignment="1">
      <alignment/>
    </xf>
    <xf numFmtId="3" fontId="3" fillId="39" borderId="24" xfId="0" applyNumberFormat="1" applyFont="1" applyFill="1" applyBorder="1" applyAlignment="1" applyProtection="1">
      <alignment horizontal="center"/>
      <protection locked="0"/>
    </xf>
    <xf numFmtId="0" fontId="13" fillId="33" borderId="16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3" fillId="38" borderId="23" xfId="0" applyFont="1" applyFill="1" applyBorder="1" applyAlignment="1">
      <alignment horizontal="center"/>
    </xf>
    <xf numFmtId="0" fontId="12" fillId="38" borderId="23" xfId="0" applyFont="1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8" fillId="38" borderId="12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14" fillId="41" borderId="26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14" fillId="37" borderId="25" xfId="0" applyFont="1" applyFill="1" applyBorder="1" applyAlignment="1">
      <alignment horizontal="center"/>
    </xf>
    <xf numFmtId="0" fontId="14" fillId="42" borderId="25" xfId="0" applyFont="1" applyFill="1" applyBorder="1" applyAlignment="1">
      <alignment horizontal="center"/>
    </xf>
    <xf numFmtId="0" fontId="13" fillId="36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4" fillId="43" borderId="26" xfId="0" applyFont="1" applyFill="1" applyBorder="1" applyAlignment="1">
      <alignment horizontal="center"/>
    </xf>
    <xf numFmtId="0" fontId="0" fillId="36" borderId="21" xfId="0" applyFill="1" applyBorder="1" applyAlignment="1">
      <alignment/>
    </xf>
    <xf numFmtId="0" fontId="3" fillId="36" borderId="22" xfId="0" applyFont="1" applyFill="1" applyBorder="1" applyAlignment="1">
      <alignment/>
    </xf>
    <xf numFmtId="0" fontId="13" fillId="36" borderId="16" xfId="0" applyFont="1" applyFill="1" applyBorder="1" applyAlignment="1">
      <alignment/>
    </xf>
    <xf numFmtId="0" fontId="0" fillId="0" borderId="0" xfId="0" applyBorder="1" applyAlignment="1">
      <alignment/>
    </xf>
    <xf numFmtId="0" fontId="3" fillId="36" borderId="18" xfId="0" applyFont="1" applyFill="1" applyBorder="1" applyAlignment="1" applyProtection="1">
      <alignment horizontal="center"/>
      <protection hidden="1"/>
    </xf>
    <xf numFmtId="0" fontId="3" fillId="36" borderId="14" xfId="0" applyFont="1" applyFill="1" applyBorder="1" applyAlignment="1">
      <alignment horizontal="left"/>
    </xf>
    <xf numFmtId="164" fontId="1" fillId="36" borderId="23" xfId="0" applyNumberFormat="1" applyFont="1" applyFill="1" applyBorder="1" applyAlignment="1" applyProtection="1">
      <alignment horizontal="center"/>
      <protection hidden="1"/>
    </xf>
    <xf numFmtId="164" fontId="1" fillId="36" borderId="18" xfId="0" applyNumberFormat="1" applyFont="1" applyFill="1" applyBorder="1" applyAlignment="1" applyProtection="1">
      <alignment horizontal="center"/>
      <protection hidden="1"/>
    </xf>
    <xf numFmtId="0" fontId="5" fillId="40" borderId="19" xfId="0" applyFont="1" applyFill="1" applyBorder="1" applyAlignment="1">
      <alignment horizontal="center"/>
    </xf>
    <xf numFmtId="0" fontId="5" fillId="40" borderId="20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13" fillId="36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9</xdr:row>
      <xdr:rowOff>114300</xdr:rowOff>
    </xdr:from>
    <xdr:to>
      <xdr:col>6</xdr:col>
      <xdr:colOff>381000</xdr:colOff>
      <xdr:row>9</xdr:row>
      <xdr:rowOff>114300</xdr:rowOff>
    </xdr:to>
    <xdr:sp>
      <xdr:nvSpPr>
        <xdr:cNvPr id="1" name="Line 27"/>
        <xdr:cNvSpPr>
          <a:spLocks/>
        </xdr:cNvSpPr>
      </xdr:nvSpPr>
      <xdr:spPr>
        <a:xfrm flipH="1">
          <a:off x="4086225" y="22193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39</xdr:row>
      <xdr:rowOff>152400</xdr:rowOff>
    </xdr:from>
    <xdr:to>
      <xdr:col>6</xdr:col>
      <xdr:colOff>352425</xdr:colOff>
      <xdr:row>39</xdr:row>
      <xdr:rowOff>152400</xdr:rowOff>
    </xdr:to>
    <xdr:sp>
      <xdr:nvSpPr>
        <xdr:cNvPr id="2" name="Line 28"/>
        <xdr:cNvSpPr>
          <a:spLocks/>
        </xdr:cNvSpPr>
      </xdr:nvSpPr>
      <xdr:spPr>
        <a:xfrm>
          <a:off x="3990975" y="83153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29</xdr:row>
      <xdr:rowOff>123825</xdr:rowOff>
    </xdr:from>
    <xdr:to>
      <xdr:col>6</xdr:col>
      <xdr:colOff>361950</xdr:colOff>
      <xdr:row>29</xdr:row>
      <xdr:rowOff>123825</xdr:rowOff>
    </xdr:to>
    <xdr:sp>
      <xdr:nvSpPr>
        <xdr:cNvPr id="3" name="Line 29"/>
        <xdr:cNvSpPr>
          <a:spLocks/>
        </xdr:cNvSpPr>
      </xdr:nvSpPr>
      <xdr:spPr>
        <a:xfrm>
          <a:off x="4076700" y="63055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152400</xdr:rowOff>
    </xdr:from>
    <xdr:to>
      <xdr:col>6</xdr:col>
      <xdr:colOff>304800</xdr:colOff>
      <xdr:row>15</xdr:row>
      <xdr:rowOff>152400</xdr:rowOff>
    </xdr:to>
    <xdr:sp>
      <xdr:nvSpPr>
        <xdr:cNvPr id="4" name="Line 30"/>
        <xdr:cNvSpPr>
          <a:spLocks/>
        </xdr:cNvSpPr>
      </xdr:nvSpPr>
      <xdr:spPr>
        <a:xfrm>
          <a:off x="3219450" y="34004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1190625</xdr:colOff>
      <xdr:row>0</xdr:row>
      <xdr:rowOff>590550</xdr:rowOff>
    </xdr:to>
    <xdr:pic>
      <xdr:nvPicPr>
        <xdr:cNvPr id="5" name="Picture 33" descr="MC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152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PageLayoutView="0" workbookViewId="0" topLeftCell="A1">
      <selection activeCell="K37" sqref="K37"/>
    </sheetView>
  </sheetViews>
  <sheetFormatPr defaultColWidth="9.140625" defaultRowHeight="12.75"/>
  <cols>
    <col min="1" max="1" width="17.8515625" style="0" customWidth="1"/>
    <col min="2" max="2" width="3.7109375" style="0" customWidth="1"/>
    <col min="3" max="3" width="16.7109375" style="0" customWidth="1"/>
    <col min="4" max="4" width="2.7109375" style="0" customWidth="1"/>
    <col min="5" max="5" width="6.7109375" style="0" customWidth="1"/>
    <col min="6" max="6" width="12.28125" style="0" customWidth="1"/>
    <col min="7" max="7" width="7.8515625" style="0" customWidth="1"/>
    <col min="8" max="8" width="22.421875" style="0" customWidth="1"/>
    <col min="9" max="9" width="22.7109375" style="2" customWidth="1"/>
  </cols>
  <sheetData>
    <row r="1" spans="1:13" ht="49.5" customHeight="1">
      <c r="A1" s="82"/>
      <c r="B1" s="83"/>
      <c r="C1" s="83"/>
      <c r="D1" s="83"/>
      <c r="E1" s="83"/>
      <c r="F1" s="83"/>
      <c r="G1" s="83"/>
      <c r="H1" s="83"/>
      <c r="I1" s="33"/>
      <c r="J1" s="4"/>
      <c r="K1" s="4"/>
      <c r="L1" s="4"/>
      <c r="M1" s="4"/>
    </row>
    <row r="2" spans="1:13" ht="12.75">
      <c r="A2" s="21" t="s">
        <v>20</v>
      </c>
      <c r="B2" s="6"/>
      <c r="C2" s="6"/>
      <c r="D2" s="6"/>
      <c r="E2" s="6"/>
      <c r="F2" s="6"/>
      <c r="G2" s="6"/>
      <c r="H2" s="6"/>
      <c r="I2" s="49"/>
      <c r="J2" s="4"/>
      <c r="K2" s="4"/>
      <c r="L2" s="4"/>
      <c r="M2" s="4"/>
    </row>
    <row r="3" spans="1:13" ht="12.75">
      <c r="A3" s="21" t="s">
        <v>40</v>
      </c>
      <c r="B3" s="6"/>
      <c r="C3" s="6"/>
      <c r="D3" s="6"/>
      <c r="E3" s="6"/>
      <c r="F3" s="6"/>
      <c r="G3" s="6"/>
      <c r="H3" s="6"/>
      <c r="I3" s="49"/>
      <c r="J3" s="4"/>
      <c r="K3" s="4"/>
      <c r="L3" s="4"/>
      <c r="M3" s="4"/>
    </row>
    <row r="4" spans="1:13" ht="12.75">
      <c r="A4" s="21"/>
      <c r="B4" s="6"/>
      <c r="C4" s="6"/>
      <c r="D4" s="6"/>
      <c r="E4" s="6"/>
      <c r="F4" s="6"/>
      <c r="G4" s="6"/>
      <c r="H4" s="6"/>
      <c r="I4" s="49"/>
      <c r="J4" s="4"/>
      <c r="K4" s="4"/>
      <c r="L4" s="4"/>
      <c r="M4" s="4"/>
    </row>
    <row r="5" spans="1:13" ht="15" customHeight="1">
      <c r="A5" s="13" t="s">
        <v>48</v>
      </c>
      <c r="B5" s="6"/>
      <c r="C5" s="6"/>
      <c r="D5" s="6"/>
      <c r="E5" s="6"/>
      <c r="F5" s="6"/>
      <c r="G5" s="6"/>
      <c r="H5" s="6"/>
      <c r="I5" s="49"/>
      <c r="J5" s="4"/>
      <c r="K5" s="4"/>
      <c r="L5" s="4"/>
      <c r="M5" s="4"/>
    </row>
    <row r="6" spans="1:13" ht="15" customHeight="1">
      <c r="A6" s="13" t="s">
        <v>28</v>
      </c>
      <c r="B6" s="6"/>
      <c r="C6" s="6"/>
      <c r="D6" s="6"/>
      <c r="E6" s="6"/>
      <c r="F6" s="6"/>
      <c r="G6" s="6"/>
      <c r="H6" s="6"/>
      <c r="I6" s="49"/>
      <c r="J6" s="4"/>
      <c r="K6" s="4"/>
      <c r="L6" s="4"/>
      <c r="M6" s="4"/>
    </row>
    <row r="7" spans="1:13" ht="13.5" thickBot="1">
      <c r="A7" s="21"/>
      <c r="B7" s="6"/>
      <c r="C7" s="6"/>
      <c r="D7" s="6"/>
      <c r="E7" s="6"/>
      <c r="F7" s="6"/>
      <c r="G7" s="6"/>
      <c r="H7" s="6"/>
      <c r="I7" s="49"/>
      <c r="J7" s="4"/>
      <c r="K7" s="4"/>
      <c r="L7" s="4"/>
      <c r="M7" s="4"/>
    </row>
    <row r="8" spans="1:13" ht="17.25" thickBot="1" thickTop="1">
      <c r="A8" s="50" t="s">
        <v>0</v>
      </c>
      <c r="B8" s="6"/>
      <c r="C8" s="6"/>
      <c r="D8" s="6"/>
      <c r="E8" s="6"/>
      <c r="F8" s="51">
        <v>80000</v>
      </c>
      <c r="G8" s="6" t="s">
        <v>1</v>
      </c>
      <c r="H8" s="6"/>
      <c r="I8" s="49"/>
      <c r="J8" s="4"/>
      <c r="K8" s="4"/>
      <c r="L8" s="4"/>
      <c r="M8" s="4"/>
    </row>
    <row r="9" spans="1:13" ht="17.25" thickBot="1" thickTop="1">
      <c r="A9" s="13"/>
      <c r="B9" s="6"/>
      <c r="C9" s="6"/>
      <c r="D9" s="6"/>
      <c r="E9" s="6"/>
      <c r="F9" s="6"/>
      <c r="G9" s="6"/>
      <c r="H9" s="6"/>
      <c r="I9" s="49"/>
      <c r="J9" s="4"/>
      <c r="K9" s="4"/>
      <c r="L9" s="4"/>
      <c r="M9" s="4"/>
    </row>
    <row r="10" spans="1:13" ht="16.5" thickBot="1" thickTop="1">
      <c r="A10" s="52" t="s">
        <v>35</v>
      </c>
      <c r="B10" s="1"/>
      <c r="C10" s="1"/>
      <c r="D10" s="1"/>
      <c r="E10" s="1"/>
      <c r="F10" s="5" t="s">
        <v>43</v>
      </c>
      <c r="G10" s="6"/>
      <c r="H10" s="43" t="s">
        <v>36</v>
      </c>
      <c r="I10" s="49"/>
      <c r="J10" s="4"/>
      <c r="K10" s="4"/>
      <c r="L10" s="4"/>
      <c r="M10" s="4"/>
    </row>
    <row r="11" spans="1:13" ht="16.5" thickTop="1">
      <c r="A11" s="53"/>
      <c r="B11" s="11"/>
      <c r="C11" s="11"/>
      <c r="D11" s="11"/>
      <c r="E11" s="11"/>
      <c r="F11" s="11"/>
      <c r="G11" s="11"/>
      <c r="H11" s="11"/>
      <c r="I11" s="54"/>
      <c r="J11" s="4"/>
      <c r="K11" s="4"/>
      <c r="L11" s="4"/>
      <c r="M11" s="4"/>
    </row>
    <row r="12" spans="1:13" ht="8.25" customHeight="1">
      <c r="A12" s="80"/>
      <c r="B12" s="81"/>
      <c r="C12" s="81"/>
      <c r="D12" s="81"/>
      <c r="E12" s="81"/>
      <c r="F12" s="81"/>
      <c r="G12" s="81"/>
      <c r="H12" s="81"/>
      <c r="I12" s="64"/>
      <c r="J12" s="4"/>
      <c r="K12" s="4"/>
      <c r="L12" s="4"/>
      <c r="M12" s="4"/>
    </row>
    <row r="13" spans="1:13" ht="19.5" customHeight="1">
      <c r="A13" s="65"/>
      <c r="B13" s="66"/>
      <c r="C13" s="66"/>
      <c r="D13" s="66"/>
      <c r="E13" s="66"/>
      <c r="F13" s="66"/>
      <c r="G13" s="66"/>
      <c r="H13" s="66"/>
      <c r="I13" s="67"/>
      <c r="J13" s="4"/>
      <c r="K13" s="4"/>
      <c r="L13" s="4"/>
      <c r="M13" s="4"/>
    </row>
    <row r="14" spans="1:13" ht="19.5" customHeight="1">
      <c r="A14" s="10"/>
      <c r="B14" s="70"/>
      <c r="C14" s="77" t="s">
        <v>44</v>
      </c>
      <c r="D14" s="70"/>
      <c r="E14" s="11"/>
      <c r="F14" s="11"/>
      <c r="G14" s="11"/>
      <c r="H14" s="11"/>
      <c r="I14" s="34"/>
      <c r="J14" s="4"/>
      <c r="K14" s="4"/>
      <c r="L14" s="4"/>
      <c r="M14" s="4"/>
    </row>
    <row r="15" spans="1:13" ht="9.75" customHeight="1" thickBot="1">
      <c r="A15" s="21"/>
      <c r="B15" s="6"/>
      <c r="C15" s="6"/>
      <c r="D15" s="6"/>
      <c r="E15" s="6"/>
      <c r="F15" s="40"/>
      <c r="G15" s="40"/>
      <c r="H15" s="6"/>
      <c r="I15" s="55"/>
      <c r="J15" s="4"/>
      <c r="K15" s="4"/>
      <c r="L15" s="4"/>
      <c r="M15" s="4"/>
    </row>
    <row r="16" spans="1:13" ht="19.5" customHeight="1" thickBot="1" thickTop="1">
      <c r="A16" s="13" t="s">
        <v>39</v>
      </c>
      <c r="B16" s="6"/>
      <c r="C16" s="6"/>
      <c r="D16" s="6"/>
      <c r="E16" s="6"/>
      <c r="F16" s="6"/>
      <c r="G16" s="40"/>
      <c r="H16" s="47">
        <v>25</v>
      </c>
      <c r="I16" s="56"/>
      <c r="J16" s="4"/>
      <c r="K16" s="4"/>
      <c r="L16" s="4"/>
      <c r="M16" s="4"/>
    </row>
    <row r="17" spans="1:13" ht="9.75" customHeight="1" thickTop="1">
      <c r="A17" s="21"/>
      <c r="B17" s="6"/>
      <c r="C17" s="6"/>
      <c r="D17" s="6"/>
      <c r="E17" s="6"/>
      <c r="F17" s="40"/>
      <c r="G17" s="40"/>
      <c r="H17" s="6"/>
      <c r="I17" s="57"/>
      <c r="J17" s="4"/>
      <c r="K17" s="4"/>
      <c r="L17" s="4"/>
      <c r="M17" s="4"/>
    </row>
    <row r="18" spans="1:13" ht="19.5" customHeight="1">
      <c r="A18" s="7"/>
      <c r="B18" s="35"/>
      <c r="C18" s="35"/>
      <c r="D18" s="7"/>
      <c r="E18" s="72"/>
      <c r="F18" s="8" t="s">
        <v>13</v>
      </c>
      <c r="G18" s="73"/>
      <c r="H18" s="9" t="s">
        <v>47</v>
      </c>
      <c r="I18" s="37" t="s">
        <v>24</v>
      </c>
      <c r="J18" s="4"/>
      <c r="K18" s="4"/>
      <c r="L18" s="4"/>
      <c r="M18" s="4"/>
    </row>
    <row r="19" spans="1:13" ht="19.5" customHeight="1">
      <c r="A19" s="10"/>
      <c r="B19" s="11"/>
      <c r="C19" s="12"/>
      <c r="D19" s="13" t="s">
        <v>18</v>
      </c>
      <c r="E19" s="12"/>
      <c r="F19" s="14" t="s">
        <v>12</v>
      </c>
      <c r="G19" s="15"/>
      <c r="H19" s="16" t="s">
        <v>11</v>
      </c>
      <c r="I19" s="37" t="s">
        <v>50</v>
      </c>
      <c r="J19" s="4"/>
      <c r="K19" s="4"/>
      <c r="L19" s="4"/>
      <c r="M19" s="4"/>
    </row>
    <row r="20" spans="1:13" ht="19.5" customHeight="1">
      <c r="A20" s="17" t="s">
        <v>45</v>
      </c>
      <c r="B20" s="6"/>
      <c r="C20" s="6"/>
      <c r="D20" s="7"/>
      <c r="E20" s="18" t="s">
        <v>4</v>
      </c>
      <c r="F20" s="19">
        <f>(F8/150)/2</f>
        <v>266.6666666666667</v>
      </c>
      <c r="G20" s="20" t="s">
        <v>8</v>
      </c>
      <c r="H20" s="78">
        <f>F20*H16</f>
        <v>6666.666666666667</v>
      </c>
      <c r="I20" s="37" t="s">
        <v>25</v>
      </c>
      <c r="J20" s="4"/>
      <c r="K20" s="4"/>
      <c r="L20" s="4"/>
      <c r="M20" s="4"/>
    </row>
    <row r="21" spans="1:13" ht="19.5" customHeight="1">
      <c r="A21" s="17" t="s">
        <v>17</v>
      </c>
      <c r="B21" s="6"/>
      <c r="C21" s="6"/>
      <c r="D21" s="31"/>
      <c r="E21" s="27" t="s">
        <v>2</v>
      </c>
      <c r="F21" s="28">
        <f>(F8/150)/3</f>
        <v>177.7777777777778</v>
      </c>
      <c r="G21" s="29" t="s">
        <v>8</v>
      </c>
      <c r="H21" s="79">
        <f>F21*H16</f>
        <v>4444.444444444445</v>
      </c>
      <c r="I21" s="37" t="s">
        <v>23</v>
      </c>
      <c r="J21" s="4"/>
      <c r="K21" s="4"/>
      <c r="L21" s="4"/>
      <c r="M21" s="4"/>
    </row>
    <row r="22" spans="1:13" ht="19.5" customHeight="1">
      <c r="A22" s="17" t="s">
        <v>16</v>
      </c>
      <c r="B22" s="6"/>
      <c r="C22" s="6"/>
      <c r="D22" s="26"/>
      <c r="E22" s="27" t="s">
        <v>5</v>
      </c>
      <c r="F22" s="28">
        <f>(F8/150)/4</f>
        <v>133.33333333333334</v>
      </c>
      <c r="G22" s="29" t="s">
        <v>8</v>
      </c>
      <c r="H22" s="79">
        <f>F22*H16</f>
        <v>3333.3333333333335</v>
      </c>
      <c r="I22" s="58"/>
      <c r="J22" s="4"/>
      <c r="K22" s="4"/>
      <c r="L22" s="4"/>
      <c r="M22" s="4"/>
    </row>
    <row r="23" spans="1:13" ht="19.5" customHeight="1">
      <c r="A23" s="17" t="s">
        <v>14</v>
      </c>
      <c r="B23" s="6"/>
      <c r="C23" s="6"/>
      <c r="D23" s="30"/>
      <c r="E23" s="18" t="s">
        <v>3</v>
      </c>
      <c r="F23" s="19">
        <f>(F8/150)/5</f>
        <v>106.66666666666667</v>
      </c>
      <c r="G23" s="20" t="s">
        <v>8</v>
      </c>
      <c r="H23" s="78">
        <f>F23*H16</f>
        <v>2666.666666666667</v>
      </c>
      <c r="I23" s="58"/>
      <c r="J23" s="4"/>
      <c r="K23" s="4"/>
      <c r="L23" s="4"/>
      <c r="M23" s="4"/>
    </row>
    <row r="24" spans="1:13" ht="19.5" customHeight="1">
      <c r="A24" s="22" t="s">
        <v>15</v>
      </c>
      <c r="B24" s="11"/>
      <c r="C24" s="11"/>
      <c r="D24" s="26"/>
      <c r="E24" s="27" t="s">
        <v>6</v>
      </c>
      <c r="F24" s="28">
        <f>(F8/150)/9</f>
        <v>59.25925925925927</v>
      </c>
      <c r="G24" s="29" t="s">
        <v>8</v>
      </c>
      <c r="H24" s="79">
        <f>F24*H16</f>
        <v>1481.4814814814818</v>
      </c>
      <c r="I24" s="59"/>
      <c r="J24" s="4"/>
      <c r="K24" s="4"/>
      <c r="L24" s="4"/>
      <c r="M24" s="4"/>
    </row>
    <row r="25" spans="1:13" ht="19.5" customHeight="1">
      <c r="A25" s="21"/>
      <c r="B25" s="6"/>
      <c r="C25" s="6"/>
      <c r="D25" s="6"/>
      <c r="E25" s="6"/>
      <c r="F25" s="40"/>
      <c r="G25" s="40"/>
      <c r="H25" s="6"/>
      <c r="I25" s="59"/>
      <c r="J25" s="4"/>
      <c r="K25" s="4"/>
      <c r="L25" s="4"/>
      <c r="M25" s="4"/>
    </row>
    <row r="26" spans="1:13" ht="8.25" customHeight="1">
      <c r="A26" s="80"/>
      <c r="B26" s="81"/>
      <c r="C26" s="81"/>
      <c r="D26" s="81"/>
      <c r="E26" s="81"/>
      <c r="F26" s="81"/>
      <c r="G26" s="81"/>
      <c r="H26" s="81"/>
      <c r="I26" s="71"/>
      <c r="J26" s="4"/>
      <c r="K26" s="4"/>
      <c r="L26" s="4"/>
      <c r="M26" s="4"/>
    </row>
    <row r="27" spans="1:13" ht="8.25" customHeight="1">
      <c r="A27" s="65"/>
      <c r="B27" s="66"/>
      <c r="C27" s="66"/>
      <c r="D27" s="66"/>
      <c r="E27" s="66"/>
      <c r="F27" s="66"/>
      <c r="G27" s="66"/>
      <c r="H27" s="66"/>
      <c r="I27" s="68"/>
      <c r="J27" s="4"/>
      <c r="K27" s="4"/>
      <c r="L27" s="4"/>
      <c r="M27" s="4"/>
    </row>
    <row r="28" spans="1:13" ht="19.5" customHeight="1">
      <c r="A28" s="10"/>
      <c r="B28" s="70"/>
      <c r="C28" s="15" t="s">
        <v>21</v>
      </c>
      <c r="D28" s="11"/>
      <c r="E28" s="11"/>
      <c r="F28" s="11"/>
      <c r="G28" s="11"/>
      <c r="H28" s="11"/>
      <c r="I28" s="69"/>
      <c r="J28" s="4"/>
      <c r="K28" s="4"/>
      <c r="L28" s="4"/>
      <c r="M28" s="4"/>
    </row>
    <row r="29" spans="1:13" ht="9.75" customHeight="1" thickBot="1">
      <c r="A29" s="21"/>
      <c r="B29" s="6"/>
      <c r="C29" s="6"/>
      <c r="D29" s="6"/>
      <c r="E29" s="6"/>
      <c r="F29" s="6"/>
      <c r="G29" s="6"/>
      <c r="H29" s="6"/>
      <c r="I29" s="59"/>
      <c r="J29" s="4"/>
      <c r="K29" s="4"/>
      <c r="L29" s="4"/>
      <c r="M29" s="4"/>
    </row>
    <row r="30" spans="1:13" ht="19.5" customHeight="1" thickBot="1" thickTop="1">
      <c r="A30" s="13" t="s">
        <v>38</v>
      </c>
      <c r="B30" s="6"/>
      <c r="C30" s="6"/>
      <c r="D30" s="6"/>
      <c r="E30" s="6"/>
      <c r="F30" s="40"/>
      <c r="G30" s="40"/>
      <c r="H30" s="47">
        <v>0</v>
      </c>
      <c r="I30" s="56"/>
      <c r="J30" s="4"/>
      <c r="K30" s="4"/>
      <c r="L30" s="4"/>
      <c r="M30" s="4"/>
    </row>
    <row r="31" spans="1:13" ht="9.75" customHeight="1" thickTop="1">
      <c r="A31" s="21"/>
      <c r="B31" s="6"/>
      <c r="C31" s="6"/>
      <c r="D31" s="6"/>
      <c r="E31" s="6"/>
      <c r="F31" s="6"/>
      <c r="G31" s="6"/>
      <c r="H31" s="6"/>
      <c r="I31" s="59"/>
      <c r="J31" s="4"/>
      <c r="K31" s="4"/>
      <c r="L31" s="4"/>
      <c r="M31" s="4"/>
    </row>
    <row r="32" spans="1:13" ht="19.5" customHeight="1">
      <c r="A32" s="74" t="s">
        <v>7</v>
      </c>
      <c r="B32" s="6"/>
      <c r="C32" s="23">
        <v>0</v>
      </c>
      <c r="D32" s="6"/>
      <c r="E32" s="40" t="s">
        <v>19</v>
      </c>
      <c r="F32" s="6"/>
      <c r="G32" s="6"/>
      <c r="H32" s="6"/>
      <c r="I32" s="37" t="s">
        <v>26</v>
      </c>
      <c r="J32" s="4"/>
      <c r="K32" s="4"/>
      <c r="L32" s="4"/>
      <c r="M32" s="4"/>
    </row>
    <row r="33" spans="1:13" ht="9.75" customHeight="1">
      <c r="A33" s="21"/>
      <c r="B33" s="6"/>
      <c r="C33" s="6"/>
      <c r="D33" s="6"/>
      <c r="E33" s="6"/>
      <c r="F33" s="6"/>
      <c r="G33" s="6"/>
      <c r="H33" s="6"/>
      <c r="I33" s="59"/>
      <c r="J33" s="4"/>
      <c r="K33" s="4"/>
      <c r="L33" s="4"/>
      <c r="M33" s="4"/>
    </row>
    <row r="34" spans="1:13" ht="19.5" customHeight="1">
      <c r="A34" s="13" t="s">
        <v>9</v>
      </c>
      <c r="B34" s="6"/>
      <c r="C34" s="24">
        <f>F8/1750*C32</f>
        <v>0</v>
      </c>
      <c r="D34" s="6" t="s">
        <v>8</v>
      </c>
      <c r="E34" s="6"/>
      <c r="F34" s="40" t="s">
        <v>46</v>
      </c>
      <c r="G34" s="43"/>
      <c r="H34" s="25">
        <f>H30*C34</f>
        <v>0</v>
      </c>
      <c r="I34" s="37" t="s">
        <v>27</v>
      </c>
      <c r="J34" s="4"/>
      <c r="K34" s="4"/>
      <c r="L34" s="4"/>
      <c r="M34" s="4"/>
    </row>
    <row r="35" spans="1:13" ht="19.5" customHeight="1">
      <c r="A35" s="21"/>
      <c r="B35" s="6"/>
      <c r="C35" s="6"/>
      <c r="D35" s="6"/>
      <c r="E35" s="6"/>
      <c r="F35" s="6"/>
      <c r="G35" s="6"/>
      <c r="H35" s="6"/>
      <c r="I35" s="37"/>
      <c r="J35" s="4"/>
      <c r="K35" s="4"/>
      <c r="L35" s="4"/>
      <c r="M35" s="4"/>
    </row>
    <row r="36" spans="1:13" ht="9.75" customHeight="1">
      <c r="A36" s="80"/>
      <c r="B36" s="81"/>
      <c r="C36" s="81"/>
      <c r="D36" s="81"/>
      <c r="E36" s="81"/>
      <c r="F36" s="81"/>
      <c r="G36" s="81"/>
      <c r="H36" s="81"/>
      <c r="I36" s="60"/>
      <c r="J36" s="4"/>
      <c r="K36" s="4"/>
      <c r="L36" s="4"/>
      <c r="M36" s="4"/>
    </row>
    <row r="37" spans="1:13" ht="9.75" customHeight="1">
      <c r="A37" s="62"/>
      <c r="B37" s="63"/>
      <c r="C37" s="63"/>
      <c r="D37" s="63"/>
      <c r="E37" s="63"/>
      <c r="F37" s="63"/>
      <c r="G37" s="63"/>
      <c r="H37" s="63"/>
      <c r="I37" s="33"/>
      <c r="J37" s="4"/>
      <c r="K37" s="4"/>
      <c r="L37" s="4"/>
      <c r="M37" s="4"/>
    </row>
    <row r="38" spans="1:13" ht="19.5" customHeight="1">
      <c r="A38" s="10"/>
      <c r="B38" s="75"/>
      <c r="C38" s="15" t="s">
        <v>22</v>
      </c>
      <c r="D38" s="11"/>
      <c r="E38" s="11"/>
      <c r="F38" s="11"/>
      <c r="G38" s="11"/>
      <c r="H38" s="11"/>
      <c r="I38" s="84"/>
      <c r="J38" s="4"/>
      <c r="K38" s="4"/>
      <c r="L38" s="4"/>
      <c r="M38" s="4"/>
    </row>
    <row r="39" spans="1:13" ht="19.5" customHeight="1" thickBot="1">
      <c r="A39" s="7"/>
      <c r="B39" s="35"/>
      <c r="C39" s="35"/>
      <c r="D39" s="35"/>
      <c r="E39" s="35"/>
      <c r="F39" s="35"/>
      <c r="G39" s="35"/>
      <c r="H39" s="35"/>
      <c r="I39" s="61" t="s">
        <v>49</v>
      </c>
      <c r="J39" s="4"/>
      <c r="K39" s="4"/>
      <c r="L39" s="4"/>
      <c r="M39" s="4"/>
    </row>
    <row r="40" spans="1:13" ht="19.5" customHeight="1" thickBot="1" thickTop="1">
      <c r="A40" s="13" t="s">
        <v>37</v>
      </c>
      <c r="B40" s="6"/>
      <c r="C40" s="6"/>
      <c r="D40" s="6"/>
      <c r="E40" s="6"/>
      <c r="F40" s="36"/>
      <c r="G40" s="36"/>
      <c r="H40" s="48">
        <v>28</v>
      </c>
      <c r="I40" s="37" t="s">
        <v>32</v>
      </c>
      <c r="J40" s="4"/>
      <c r="K40" s="4"/>
      <c r="L40" s="4"/>
      <c r="M40" s="4"/>
    </row>
    <row r="41" spans="1:13" ht="19.5" customHeight="1" thickTop="1">
      <c r="A41" s="30"/>
      <c r="B41" s="39"/>
      <c r="C41" s="39"/>
      <c r="D41" s="39"/>
      <c r="E41" s="39"/>
      <c r="F41" s="39"/>
      <c r="G41" s="39"/>
      <c r="H41" s="39"/>
      <c r="I41" s="37" t="s">
        <v>29</v>
      </c>
      <c r="J41" s="4"/>
      <c r="K41" s="4"/>
      <c r="L41" s="4"/>
      <c r="M41" s="4"/>
    </row>
    <row r="42" spans="1:13" ht="19.5" customHeight="1">
      <c r="A42" s="13" t="s">
        <v>7</v>
      </c>
      <c r="B42" s="39"/>
      <c r="C42" s="23">
        <v>4</v>
      </c>
      <c r="D42" s="39"/>
      <c r="E42" s="39"/>
      <c r="F42" s="39"/>
      <c r="G42" s="39"/>
      <c r="H42" s="39"/>
      <c r="I42" s="37" t="s">
        <v>30</v>
      </c>
      <c r="J42" s="4"/>
      <c r="K42" s="4"/>
      <c r="L42" s="4"/>
      <c r="M42" s="4"/>
    </row>
    <row r="43" spans="1:13" ht="19.5" customHeight="1">
      <c r="A43" s="30"/>
      <c r="B43" s="39"/>
      <c r="C43" s="39"/>
      <c r="D43" s="39"/>
      <c r="E43" s="39"/>
      <c r="F43" s="39"/>
      <c r="G43" s="39"/>
      <c r="H43" s="39"/>
      <c r="I43" s="37" t="s">
        <v>34</v>
      </c>
      <c r="J43" s="4"/>
      <c r="K43" s="4"/>
      <c r="L43" s="4"/>
      <c r="M43" s="4"/>
    </row>
    <row r="44" spans="1:13" ht="19.5" customHeight="1">
      <c r="A44" s="13" t="s">
        <v>10</v>
      </c>
      <c r="B44" s="39"/>
      <c r="C44" s="76">
        <f>F8/2500*C42</f>
        <v>128</v>
      </c>
      <c r="D44" s="39" t="s">
        <v>8</v>
      </c>
      <c r="E44" s="39"/>
      <c r="F44" s="40" t="s">
        <v>46</v>
      </c>
      <c r="G44" s="41"/>
      <c r="H44" s="32">
        <f>C44*H40</f>
        <v>3584</v>
      </c>
      <c r="I44" s="37" t="s">
        <v>41</v>
      </c>
      <c r="J44" s="4"/>
      <c r="K44" s="4"/>
      <c r="L44" s="4"/>
      <c r="M44" s="4"/>
    </row>
    <row r="45" spans="1:13" ht="19.5" customHeight="1">
      <c r="A45" s="13"/>
      <c r="B45" s="39"/>
      <c r="C45" s="42"/>
      <c r="D45" s="39"/>
      <c r="E45" s="39"/>
      <c r="F45" s="43"/>
      <c r="G45" s="43"/>
      <c r="H45" s="44"/>
      <c r="I45" s="37" t="s">
        <v>33</v>
      </c>
      <c r="J45" s="4"/>
      <c r="K45" s="4"/>
      <c r="L45" s="4"/>
      <c r="M45" s="4"/>
    </row>
    <row r="46" spans="1:13" ht="19.5" customHeight="1">
      <c r="A46" s="13"/>
      <c r="B46" s="39"/>
      <c r="C46" s="42"/>
      <c r="D46" s="39"/>
      <c r="E46" s="39"/>
      <c r="F46" s="43"/>
      <c r="G46" s="43"/>
      <c r="H46" s="44"/>
      <c r="I46" s="37" t="s">
        <v>42</v>
      </c>
      <c r="J46" s="4"/>
      <c r="K46" s="4"/>
      <c r="L46" s="4"/>
      <c r="M46" s="4"/>
    </row>
    <row r="47" spans="1:13" ht="19.5" customHeight="1">
      <c r="A47" s="45"/>
      <c r="B47" s="46"/>
      <c r="C47" s="46"/>
      <c r="D47" s="46"/>
      <c r="E47" s="46"/>
      <c r="F47" s="46"/>
      <c r="G47" s="46"/>
      <c r="H47" s="46"/>
      <c r="I47" s="38" t="s">
        <v>31</v>
      </c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3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3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3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3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3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3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3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3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3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3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3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3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3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3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3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3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3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3"/>
      <c r="J65" s="4"/>
      <c r="K65" s="4"/>
      <c r="L65" s="4"/>
      <c r="M65" s="4"/>
    </row>
    <row r="66" spans="10:13" ht="12.75">
      <c r="J66" s="4"/>
      <c r="K66" s="4"/>
      <c r="L66" s="4"/>
      <c r="M66" s="4"/>
    </row>
  </sheetData>
  <sheetProtection password="DD71" sheet="1" objects="1" scenarios="1"/>
  <mergeCells count="4">
    <mergeCell ref="A26:H26"/>
    <mergeCell ref="A36:H36"/>
    <mergeCell ref="A1:H1"/>
    <mergeCell ref="A12:H12"/>
  </mergeCells>
  <hyperlinks>
    <hyperlink ref="F10" location="'Floor Care Calculator'!J60" display="CLICK HERE"/>
  </hyperlinks>
  <printOptions/>
  <pageMargins left="0.7" right="0.7" top="1" bottom="0.5" header="0.3" footer="0.3"/>
  <pageSetup fitToHeight="1" fitToWidth="1" horizontalDpi="600" verticalDpi="600" orientation="portrait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Multi-Clean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 Tarvin</dc:creator>
  <cp:keywords/>
  <dc:description/>
  <cp:lastModifiedBy> </cp:lastModifiedBy>
  <cp:lastPrinted>2012-04-12T14:53:50Z</cp:lastPrinted>
  <dcterms:created xsi:type="dcterms:W3CDTF">2004-01-12T19:30:31Z</dcterms:created>
  <dcterms:modified xsi:type="dcterms:W3CDTF">2013-02-08T19:17:28Z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