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5" windowWidth="18195" windowHeight="11820"/>
  </bookViews>
  <sheets>
    <sheet name="FLOOR PROJECT CALCULATOR" sheetId="1" r:id="rId1"/>
  </sheets>
  <calcPr calcId="145621"/>
</workbook>
</file>

<file path=xl/calcChain.xml><?xml version="1.0" encoding="utf-8"?>
<calcChain xmlns="http://schemas.openxmlformats.org/spreadsheetml/2006/main">
  <c r="AM26" i="1" l="1"/>
  <c r="AM22" i="1"/>
  <c r="CP23" i="1" l="1"/>
  <c r="CP26" i="1" s="1"/>
  <c r="CE24" i="1"/>
  <c r="CE27" i="1" s="1"/>
  <c r="BL23" i="1"/>
  <c r="BL26" i="1" s="1"/>
  <c r="AQ38" i="1"/>
  <c r="AQ41" i="1" s="1"/>
  <c r="AE39" i="1"/>
  <c r="AE42" i="1" s="1"/>
  <c r="AO26" i="1"/>
  <c r="AM24" i="1"/>
  <c r="AO24" i="1" s="1"/>
  <c r="AO22" i="1"/>
  <c r="AF26" i="1"/>
  <c r="AH26" i="1" s="1"/>
  <c r="AF24" i="1"/>
  <c r="AH24" i="1" s="1"/>
  <c r="AF22" i="1"/>
  <c r="AH22" i="1" s="1"/>
  <c r="AF20" i="1"/>
  <c r="AH20" i="1" s="1"/>
  <c r="AF18" i="1"/>
  <c r="AH18" i="1" s="1"/>
</calcChain>
</file>

<file path=xl/sharedStrings.xml><?xml version="1.0" encoding="utf-8"?>
<sst xmlns="http://schemas.openxmlformats.org/spreadsheetml/2006/main" count="128" uniqueCount="59">
  <si>
    <t>MULTI-CLEAN FLOOR PROJECT CALCULATOR</t>
  </si>
  <si>
    <t>Thank you for using Multi-Clean's Floor Project Calculator! This program will guide you through the products you will need to complete your stripping, scrub &amp; recoat, or coating project, and give you the quantities of each product you will need to complete this project for your facility. The purpose of this calculator is to provide you with an idea of what you will need to complete your floor project and give APPROXIMATE costs of each project.</t>
  </si>
  <si>
    <t>This calculator is NOT a costing tool or a workloading tool. The calculations are based on average applications. Usage rates may vary considerably depending on individual usage, method of use, and particular product used.</t>
  </si>
  <si>
    <t>What type of floor project are you performing?</t>
  </si>
  <si>
    <t>NOTE: You will only be able to enter information in YELLOW boxes. 
ENTER NUMBERS ONLY, DO NOT ADD $ SIGNS OR COMMAS.</t>
  </si>
  <si>
    <t>→</t>
  </si>
  <si>
    <t xml:space="preserve">Enter the square feet of the facility here: </t>
  </si>
  <si>
    <t xml:space="preserve">Enter your cost per gallon of stripper here: </t>
  </si>
  <si>
    <t>Jolt Required</t>
  </si>
  <si>
    <t>Cost of Jolt</t>
  </si>
  <si>
    <t>Cost of Stripper</t>
  </si>
  <si>
    <t>Stripper Required</t>
  </si>
  <si>
    <t>Dilution</t>
  </si>
  <si>
    <t>This right side of the table compares a traditional stripper with the super-concentrated Jolt Stripper. Just add a quart bottle of Jolt to a pre-measured bucket of water to get your desired dilution.</t>
  </si>
  <si>
    <t>This table displays the quantity of stripper required for each of the possible dilution ratios and the cost of the stripper based upon the values you entered above.</t>
  </si>
  <si>
    <t>1:1</t>
  </si>
  <si>
    <t>1:2</t>
  </si>
  <si>
    <t>1:3</t>
  </si>
  <si>
    <t>1:4</t>
  </si>
  <si>
    <t>1:8</t>
  </si>
  <si>
    <t>GALLONS</t>
  </si>
  <si>
    <t>QUARTS</t>
  </si>
  <si>
    <t>FLOOR SEALER CALCULATIONS</t>
  </si>
  <si>
    <t>FLOOR FINISH CALCULATIONS</t>
  </si>
  <si>
    <t xml:space="preserve">Enter your cost per gallon of sealer here: </t>
  </si>
  <si>
    <t>How many coats?</t>
  </si>
  <si>
    <t>Enter 0 if you are not using a sealer</t>
  </si>
  <si>
    <t xml:space="preserve">Sealer Required: </t>
  </si>
  <si>
    <t xml:space="preserve">Total Cost of Sealer: </t>
  </si>
  <si>
    <t>ACRYL-KOTE</t>
  </si>
  <si>
    <t>STAINLESS</t>
  </si>
  <si>
    <t xml:space="preserve">Enter your cost per gallon of finish here: </t>
  </si>
  <si>
    <t xml:space="preserve">How many coats? </t>
  </si>
  <si>
    <t xml:space="preserve">Finish Required: </t>
  </si>
  <si>
    <t xml:space="preserve">Total Cost of Finish: </t>
  </si>
  <si>
    <t>PREMIER</t>
  </si>
  <si>
    <t>SPLENDOR</t>
  </si>
  <si>
    <t>WORKHORSE</t>
  </si>
  <si>
    <t>CLEAR ESSENCE</t>
  </si>
  <si>
    <t>MAX PLUS</t>
  </si>
  <si>
    <t>DECADE 100</t>
  </si>
  <si>
    <t>MULTI-MATTE</t>
  </si>
  <si>
    <t>MULTI-STAT</t>
  </si>
  <si>
    <t>OPTI-SHINE</t>
  </si>
  <si>
    <t>PRIME SHINE ULTRA</t>
  </si>
  <si>
    <t>NEW FLOOR COATING PROJECT</t>
  </si>
  <si>
    <t>SCRUB &amp; RECOAT PROJECT</t>
  </si>
  <si>
    <t>CHEMICAL STRIPPING PROJECT</t>
  </si>
  <si>
    <t xml:space="preserve">Enter your cost per CASE of Jolt here: </t>
  </si>
  <si>
    <t>Jolt Dilution</t>
  </si>
  <si>
    <t>TRADITIONAL STRIPPER CALCULATION</t>
  </si>
  <si>
    <t>JOLT CALCULATION</t>
  </si>
  <si>
    <t>CHEMICAL STRIP</t>
  </si>
  <si>
    <t>SCRUB &amp; RECOAT</t>
  </si>
  <si>
    <t>NEW FLOOR COATING</t>
  </si>
  <si>
    <t>START OVER</t>
  </si>
  <si>
    <t>1 QT : 2 GAL</t>
  </si>
  <si>
    <t>1 QT : 3 GAL</t>
  </si>
  <si>
    <t>1 QT : 4 GAL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</si>
</sst>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8" x14ac:knownFonts="1">
    <font>
      <sz val="11"/>
      <color theme="1"/>
      <name val="Calibri"/>
      <family val="2"/>
      <scheme val="minor"/>
    </font>
    <font>
      <sz val="12"/>
      <color theme="1"/>
      <name val="Calibri"/>
      <family val="2"/>
      <scheme val="minor"/>
    </font>
    <font>
      <sz val="10"/>
      <color theme="1"/>
      <name val="Calibri"/>
      <family val="2"/>
      <scheme val="minor"/>
    </font>
    <font>
      <b/>
      <sz val="24"/>
      <color rgb="FF006600"/>
      <name val="Calibri"/>
      <family val="2"/>
      <scheme val="minor"/>
    </font>
    <font>
      <b/>
      <sz val="14"/>
      <color rgb="FF006600"/>
      <name val="Calibri"/>
      <family val="2"/>
      <scheme val="minor"/>
    </font>
    <font>
      <b/>
      <sz val="20"/>
      <color rgb="FF006600"/>
      <name val="Calibri"/>
      <family val="2"/>
      <scheme val="minor"/>
    </font>
    <font>
      <b/>
      <sz val="11"/>
      <color rgb="FF006600"/>
      <name val="Calibri"/>
      <family val="2"/>
      <scheme val="minor"/>
    </font>
    <font>
      <sz val="11"/>
      <color rgb="FF006600"/>
      <name val="Calibri"/>
      <family val="2"/>
      <scheme val="minor"/>
    </font>
    <font>
      <sz val="10"/>
      <color rgb="FF006600"/>
      <name val="Calibri"/>
      <family val="2"/>
      <scheme val="minor"/>
    </font>
    <font>
      <b/>
      <sz val="18"/>
      <color rgb="FF006600"/>
      <name val="Calibri"/>
      <family val="2"/>
    </font>
    <font>
      <b/>
      <sz val="18"/>
      <color rgb="FF006600"/>
      <name val="Calibri"/>
      <family val="2"/>
      <scheme val="minor"/>
    </font>
    <font>
      <b/>
      <i/>
      <sz val="12"/>
      <color rgb="FF006600"/>
      <name val="Calibri"/>
      <family val="2"/>
      <scheme val="minor"/>
    </font>
    <font>
      <i/>
      <sz val="11"/>
      <color rgb="FF006600"/>
      <name val="Calibri"/>
      <family val="2"/>
      <scheme val="minor"/>
    </font>
    <font>
      <sz val="12"/>
      <color rgb="FF006600"/>
      <name val="Calibri"/>
      <family val="2"/>
      <scheme val="minor"/>
    </font>
    <font>
      <b/>
      <sz val="12"/>
      <color theme="1"/>
      <name val="Calibri"/>
      <family val="2"/>
      <scheme val="minor"/>
    </font>
    <font>
      <sz val="14"/>
      <color theme="1"/>
      <name val="Calibri"/>
      <family val="2"/>
      <scheme val="minor"/>
    </font>
    <font>
      <b/>
      <sz val="12"/>
      <color theme="0"/>
      <name val="Calibri"/>
      <family val="2"/>
      <scheme val="minor"/>
    </font>
    <font>
      <u/>
      <sz val="11"/>
      <color theme="1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indexed="65"/>
        <bgColor indexed="64"/>
      </patternFill>
    </fill>
    <fill>
      <patternFill patternType="gray125">
        <fgColor rgb="FF006600"/>
      </patternFill>
    </fill>
    <fill>
      <patternFill patternType="solid">
        <fgColor rgb="FF006600"/>
        <bgColor indexed="64"/>
      </patternFill>
    </fill>
    <fill>
      <patternFill patternType="solid">
        <fgColor rgb="FF008000"/>
        <bgColor indexed="64"/>
      </patternFill>
    </fill>
    <fill>
      <patternFill patternType="solid">
        <fgColor theme="6" tint="0.79998168889431442"/>
        <bgColor indexed="64"/>
      </patternFill>
    </fill>
  </fills>
  <borders count="48">
    <border>
      <left/>
      <right/>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style="thick">
        <color rgb="FF006600"/>
      </left>
      <right/>
      <top style="thick">
        <color rgb="FF006600"/>
      </top>
      <bottom/>
      <diagonal/>
    </border>
    <border>
      <left/>
      <right/>
      <top style="thick">
        <color rgb="FF006600"/>
      </top>
      <bottom/>
      <diagonal/>
    </border>
    <border>
      <left/>
      <right style="thick">
        <color rgb="FF006600"/>
      </right>
      <top style="thick">
        <color rgb="FF006600"/>
      </top>
      <bottom/>
      <diagonal/>
    </border>
    <border>
      <left style="thick">
        <color rgb="FF006600"/>
      </left>
      <right/>
      <top/>
      <bottom/>
      <diagonal/>
    </border>
    <border>
      <left/>
      <right style="thick">
        <color rgb="FF006600"/>
      </right>
      <top/>
      <bottom/>
      <diagonal/>
    </border>
    <border>
      <left style="thick">
        <color rgb="FF006600"/>
      </left>
      <right/>
      <top/>
      <bottom style="thick">
        <color rgb="FF006600"/>
      </bottom>
      <diagonal/>
    </border>
    <border>
      <left/>
      <right/>
      <top/>
      <bottom style="thick">
        <color rgb="FF006600"/>
      </bottom>
      <diagonal/>
    </border>
    <border>
      <left/>
      <right style="thick">
        <color rgb="FF006600"/>
      </right>
      <top/>
      <bottom style="thick">
        <color rgb="FF006600"/>
      </bottom>
      <diagonal/>
    </border>
    <border>
      <left style="double">
        <color rgb="FF006600"/>
      </left>
      <right/>
      <top style="double">
        <color rgb="FF006600"/>
      </top>
      <bottom/>
      <diagonal/>
    </border>
    <border>
      <left/>
      <right style="double">
        <color rgb="FF006600"/>
      </right>
      <top style="double">
        <color rgb="FF006600"/>
      </top>
      <bottom/>
      <diagonal/>
    </border>
    <border>
      <left style="double">
        <color rgb="FF006600"/>
      </left>
      <right/>
      <top/>
      <bottom style="double">
        <color rgb="FF006600"/>
      </bottom>
      <diagonal/>
    </border>
    <border>
      <left/>
      <right style="double">
        <color rgb="FF006600"/>
      </right>
      <top/>
      <bottom style="double">
        <color rgb="FF006600"/>
      </bottom>
      <diagonal/>
    </border>
    <border>
      <left style="thin">
        <color rgb="FF006600"/>
      </left>
      <right style="thin">
        <color rgb="FF006600"/>
      </right>
      <top style="thin">
        <color rgb="FF006600"/>
      </top>
      <bottom style="thin">
        <color rgb="FF006600"/>
      </bottom>
      <diagonal/>
    </border>
    <border>
      <left style="thin">
        <color rgb="FF006600"/>
      </left>
      <right/>
      <top style="thin">
        <color rgb="FF006600"/>
      </top>
      <bottom/>
      <diagonal/>
    </border>
    <border>
      <left/>
      <right style="thin">
        <color rgb="FF006600"/>
      </right>
      <top style="thin">
        <color rgb="FF006600"/>
      </top>
      <bottom/>
      <diagonal/>
    </border>
    <border>
      <left style="thin">
        <color rgb="FF006600"/>
      </left>
      <right/>
      <top/>
      <bottom style="thin">
        <color rgb="FF006600"/>
      </bottom>
      <diagonal/>
    </border>
    <border>
      <left/>
      <right style="thin">
        <color rgb="FF006600"/>
      </right>
      <top/>
      <bottom style="thin">
        <color rgb="FF006600"/>
      </bottom>
      <diagonal/>
    </border>
    <border>
      <left/>
      <right/>
      <top style="thin">
        <color rgb="FF006600"/>
      </top>
      <bottom/>
      <diagonal/>
    </border>
    <border>
      <left style="thin">
        <color rgb="FF006600"/>
      </left>
      <right/>
      <top/>
      <bottom/>
      <diagonal/>
    </border>
    <border>
      <left/>
      <right style="thin">
        <color rgb="FF006600"/>
      </right>
      <top/>
      <bottom/>
      <diagonal/>
    </border>
    <border>
      <left/>
      <right/>
      <top/>
      <bottom style="thin">
        <color rgb="FF006600"/>
      </bottom>
      <diagonal/>
    </border>
    <border>
      <left style="thick">
        <color rgb="FF006600"/>
      </left>
      <right style="thin">
        <color rgb="FF006600"/>
      </right>
      <top style="thick">
        <color rgb="FF006600"/>
      </top>
      <bottom style="thin">
        <color rgb="FF006600"/>
      </bottom>
      <diagonal/>
    </border>
    <border>
      <left style="thin">
        <color rgb="FF006600"/>
      </left>
      <right style="thin">
        <color rgb="FF006600"/>
      </right>
      <top style="thick">
        <color rgb="FF006600"/>
      </top>
      <bottom style="thin">
        <color rgb="FF006600"/>
      </bottom>
      <diagonal/>
    </border>
    <border>
      <left style="thin">
        <color rgb="FF006600"/>
      </left>
      <right style="thick">
        <color rgb="FF006600"/>
      </right>
      <top style="thick">
        <color rgb="FF006600"/>
      </top>
      <bottom style="thin">
        <color rgb="FF006600"/>
      </bottom>
      <diagonal/>
    </border>
    <border>
      <left style="thick">
        <color rgb="FF006600"/>
      </left>
      <right style="thin">
        <color rgb="FF006600"/>
      </right>
      <top style="thin">
        <color rgb="FF006600"/>
      </top>
      <bottom style="thin">
        <color rgb="FF006600"/>
      </bottom>
      <diagonal/>
    </border>
    <border>
      <left style="thin">
        <color rgb="FF006600"/>
      </left>
      <right style="thick">
        <color rgb="FF006600"/>
      </right>
      <top style="thin">
        <color rgb="FF006600"/>
      </top>
      <bottom style="thin">
        <color rgb="FF006600"/>
      </bottom>
      <diagonal/>
    </border>
    <border>
      <left style="thick">
        <color rgb="FF006600"/>
      </left>
      <right style="thin">
        <color rgb="FF006600"/>
      </right>
      <top style="thin">
        <color rgb="FF006600"/>
      </top>
      <bottom style="thick">
        <color rgb="FF006600"/>
      </bottom>
      <diagonal/>
    </border>
    <border>
      <left style="thin">
        <color rgb="FF006600"/>
      </left>
      <right style="thin">
        <color rgb="FF006600"/>
      </right>
      <top style="thin">
        <color rgb="FF006600"/>
      </top>
      <bottom style="thick">
        <color rgb="FF006600"/>
      </bottom>
      <diagonal/>
    </border>
    <border>
      <left style="thin">
        <color rgb="FF006600"/>
      </left>
      <right style="thick">
        <color rgb="FF006600"/>
      </right>
      <top style="thin">
        <color rgb="FF006600"/>
      </top>
      <bottom style="thick">
        <color rgb="FF006600"/>
      </bottom>
      <diagonal/>
    </border>
    <border>
      <left style="thin">
        <color rgb="FF006600"/>
      </left>
      <right/>
      <top style="thick">
        <color rgb="FF006600"/>
      </top>
      <bottom style="thin">
        <color rgb="FF006600"/>
      </bottom>
      <diagonal/>
    </border>
    <border>
      <left/>
      <right style="thin">
        <color rgb="FF006600"/>
      </right>
      <top style="thick">
        <color rgb="FF006600"/>
      </top>
      <bottom style="thin">
        <color rgb="FF006600"/>
      </bottom>
      <diagonal/>
    </border>
    <border>
      <left style="thin">
        <color rgb="FF006600"/>
      </left>
      <right/>
      <top style="thin">
        <color rgb="FF006600"/>
      </top>
      <bottom style="thin">
        <color rgb="FF006600"/>
      </bottom>
      <diagonal/>
    </border>
    <border>
      <left/>
      <right style="thin">
        <color rgb="FF006600"/>
      </right>
      <top style="thin">
        <color rgb="FF006600"/>
      </top>
      <bottom style="thin">
        <color rgb="FF006600"/>
      </bottom>
      <diagonal/>
    </border>
    <border>
      <left style="thin">
        <color rgb="FF006600"/>
      </left>
      <right/>
      <top style="thin">
        <color rgb="FF006600"/>
      </top>
      <bottom style="thick">
        <color rgb="FF006600"/>
      </bottom>
      <diagonal/>
    </border>
    <border>
      <left/>
      <right style="thin">
        <color rgb="FF006600"/>
      </right>
      <top style="thin">
        <color rgb="FF006600"/>
      </top>
      <bottom style="thick">
        <color rgb="FF006600"/>
      </bottom>
      <diagonal/>
    </border>
    <border>
      <left/>
      <right style="double">
        <color rgb="FF006600"/>
      </right>
      <top/>
      <bottom/>
      <diagonal/>
    </border>
    <border>
      <left style="thick">
        <color rgb="FF006600"/>
      </left>
      <right style="thick">
        <color rgb="FF006600"/>
      </right>
      <top/>
      <bottom/>
      <diagonal/>
    </border>
    <border>
      <left style="thin">
        <color rgb="FF006600"/>
      </left>
      <right/>
      <top/>
      <bottom style="thick">
        <color rgb="FF006600"/>
      </bottom>
      <diagonal/>
    </border>
    <border>
      <left style="thin">
        <color rgb="FF006600"/>
      </left>
      <right/>
      <top style="thick">
        <color rgb="FF006600"/>
      </top>
      <bottom/>
      <diagonal/>
    </border>
    <border>
      <left style="thick">
        <color rgb="FF006600"/>
      </left>
      <right style="thin">
        <color rgb="FF006600"/>
      </right>
      <top/>
      <bottom style="thin">
        <color rgb="FF006600"/>
      </bottom>
      <diagonal/>
    </border>
    <border>
      <left style="thin">
        <color rgb="FF006600"/>
      </left>
      <right style="thin">
        <color rgb="FF006600"/>
      </right>
      <top/>
      <bottom style="thin">
        <color rgb="FF006600"/>
      </bottom>
      <diagonal/>
    </border>
    <border>
      <left/>
      <right style="thin">
        <color rgb="FF006600"/>
      </right>
      <top style="thick">
        <color rgb="FF006600"/>
      </top>
      <bottom/>
      <diagonal/>
    </border>
    <border>
      <left/>
      <right style="thin">
        <color rgb="FF006600"/>
      </right>
      <top/>
      <bottom style="thick">
        <color rgb="FF006600"/>
      </bottom>
      <diagonal/>
    </border>
  </borders>
  <cellStyleXfs count="2">
    <xf numFmtId="0" fontId="0" fillId="0" borderId="0"/>
    <xf numFmtId="0" fontId="17" fillId="0" borderId="0" applyNumberFormat="0" applyFill="0" applyBorder="0" applyAlignment="0" applyProtection="0"/>
  </cellStyleXfs>
  <cellXfs count="161">
    <xf numFmtId="0" fontId="0" fillId="0" borderId="0" xfId="0"/>
    <xf numFmtId="0" fontId="0" fillId="0" borderId="0" xfId="0" applyProtection="1">
      <protection locked="0"/>
    </xf>
    <xf numFmtId="0" fontId="0" fillId="0" borderId="0" xfId="0" applyProtection="1"/>
    <xf numFmtId="0" fontId="1" fillId="0" borderId="0" xfId="0" applyFont="1" applyAlignment="1" applyProtection="1">
      <alignment horizontal="center" vertical="center"/>
    </xf>
    <xf numFmtId="1" fontId="14" fillId="0" borderId="0" xfId="0" applyNumberFormat="1" applyFont="1" applyFill="1" applyBorder="1" applyAlignment="1" applyProtection="1">
      <alignment horizontal="center" vertical="center"/>
    </xf>
    <xf numFmtId="164" fontId="14" fillId="0" borderId="0" xfId="0" applyNumberFormat="1" applyFont="1" applyFill="1" applyBorder="1" applyAlignment="1" applyProtection="1">
      <alignment horizontal="center" vertical="center"/>
    </xf>
    <xf numFmtId="0" fontId="0" fillId="0" borderId="5" xfId="0" applyBorder="1" applyProtection="1"/>
    <xf numFmtId="0" fontId="0" fillId="0" borderId="6" xfId="0" applyBorder="1" applyProtection="1"/>
    <xf numFmtId="0" fontId="0" fillId="0" borderId="7" xfId="0" applyBorder="1" applyProtection="1"/>
    <xf numFmtId="0" fontId="0" fillId="0" borderId="9" xfId="0" applyBorder="1" applyProtection="1"/>
    <xf numFmtId="0" fontId="7" fillId="0" borderId="8" xfId="0" applyFont="1" applyBorder="1" applyProtection="1"/>
    <xf numFmtId="0" fontId="7" fillId="0" borderId="0" xfId="0" applyFont="1" applyBorder="1" applyProtection="1"/>
    <xf numFmtId="0" fontId="0" fillId="0" borderId="0" xfId="0" applyBorder="1" applyProtection="1"/>
    <xf numFmtId="0" fontId="0" fillId="0" borderId="8" xfId="0" applyBorder="1" applyProtection="1"/>
    <xf numFmtId="0" fontId="4" fillId="0" borderId="0" xfId="0" applyFont="1" applyBorder="1" applyAlignment="1" applyProtection="1">
      <alignment horizontal="center" vertical="center"/>
    </xf>
    <xf numFmtId="0" fontId="0" fillId="3" borderId="8" xfId="0" applyFill="1" applyBorder="1" applyProtection="1"/>
    <xf numFmtId="0" fontId="0" fillId="3" borderId="9" xfId="0" applyFill="1" applyBorder="1" applyProtection="1"/>
    <xf numFmtId="0" fontId="0" fillId="0" borderId="10" xfId="0" applyBorder="1" applyProtection="1"/>
    <xf numFmtId="0" fontId="0" fillId="0" borderId="11" xfId="0" applyBorder="1" applyProtection="1"/>
    <xf numFmtId="0" fontId="0" fillId="0" borderId="12" xfId="0" applyBorder="1" applyProtection="1"/>
    <xf numFmtId="0" fontId="0" fillId="3" borderId="0" xfId="0" applyFill="1" applyBorder="1" applyProtection="1"/>
    <xf numFmtId="0" fontId="16" fillId="6" borderId="5" xfId="1" applyFont="1" applyFill="1" applyBorder="1" applyAlignment="1" applyProtection="1">
      <alignment horizontal="center" vertical="center"/>
      <protection locked="0"/>
    </xf>
    <xf numFmtId="0" fontId="16" fillId="6" borderId="6" xfId="1" applyFont="1" applyFill="1" applyBorder="1" applyAlignment="1" applyProtection="1">
      <alignment horizontal="center" vertical="center"/>
      <protection locked="0"/>
    </xf>
    <xf numFmtId="0" fontId="16" fillId="6" borderId="7" xfId="1" applyFont="1" applyFill="1" applyBorder="1" applyAlignment="1" applyProtection="1">
      <alignment horizontal="center" vertical="center"/>
      <protection locked="0"/>
    </xf>
    <xf numFmtId="0" fontId="16" fillId="6" borderId="10" xfId="1" applyFont="1" applyFill="1" applyBorder="1" applyAlignment="1" applyProtection="1">
      <alignment horizontal="center" vertical="center"/>
      <protection locked="0"/>
    </xf>
    <xf numFmtId="0" fontId="16" fillId="6" borderId="11" xfId="1" applyFont="1" applyFill="1" applyBorder="1" applyAlignment="1" applyProtection="1">
      <alignment horizontal="center" vertical="center"/>
      <protection locked="0"/>
    </xf>
    <xf numFmtId="0" fontId="16" fillId="6" borderId="12" xfId="1" applyFont="1" applyFill="1" applyBorder="1" applyAlignment="1" applyProtection="1">
      <alignment horizontal="center" vertical="center"/>
      <protection locked="0"/>
    </xf>
    <xf numFmtId="0" fontId="16" fillId="0" borderId="6" xfId="1" applyFont="1" applyBorder="1" applyAlignment="1" applyProtection="1">
      <alignment horizontal="center" vertical="center"/>
      <protection locked="0"/>
    </xf>
    <xf numFmtId="0" fontId="16" fillId="0" borderId="7" xfId="1" applyFont="1" applyBorder="1" applyAlignment="1" applyProtection="1">
      <alignment horizontal="center" vertical="center"/>
      <protection locked="0"/>
    </xf>
    <xf numFmtId="0" fontId="16" fillId="0" borderId="10" xfId="1" applyFont="1" applyBorder="1" applyAlignment="1" applyProtection="1">
      <alignment horizontal="center" vertical="center"/>
      <protection locked="0"/>
    </xf>
    <xf numFmtId="0" fontId="16" fillId="0" borderId="11" xfId="1" applyFont="1" applyBorder="1" applyAlignment="1" applyProtection="1">
      <alignment horizontal="center" vertical="center"/>
      <protection locked="0"/>
    </xf>
    <xf numFmtId="0" fontId="16" fillId="0" borderId="12" xfId="1" applyFont="1" applyBorder="1" applyAlignment="1" applyProtection="1">
      <alignment horizontal="center" vertical="center"/>
      <protection locked="0"/>
    </xf>
    <xf numFmtId="0" fontId="5" fillId="0" borderId="0" xfId="0" applyFont="1" applyAlignment="1" applyProtection="1">
      <alignment horizontal="center" vertical="center"/>
    </xf>
    <xf numFmtId="0" fontId="13" fillId="0" borderId="0" xfId="0" applyFont="1" applyAlignment="1" applyProtection="1">
      <alignment horizontal="center" vertical="center" wrapText="1"/>
    </xf>
    <xf numFmtId="0" fontId="7" fillId="0" borderId="0" xfId="0" applyFont="1" applyAlignment="1" applyProtection="1">
      <alignment horizontal="center" vertical="center" wrapText="1"/>
    </xf>
    <xf numFmtId="164" fontId="14" fillId="2" borderId="13" xfId="0" applyNumberFormat="1" applyFont="1" applyFill="1" applyBorder="1" applyAlignment="1" applyProtection="1">
      <alignment horizontal="center" vertical="center"/>
      <protection locked="0"/>
    </xf>
    <xf numFmtId="164" fontId="14" fillId="2" borderId="14" xfId="0" applyNumberFormat="1" applyFont="1" applyFill="1" applyBorder="1" applyAlignment="1" applyProtection="1">
      <alignment horizontal="center" vertical="center"/>
      <protection locked="0"/>
    </xf>
    <xf numFmtId="164" fontId="14" fillId="2" borderId="15" xfId="0" applyNumberFormat="1" applyFont="1" applyFill="1" applyBorder="1" applyAlignment="1" applyProtection="1">
      <alignment horizontal="center" vertical="center"/>
      <protection locked="0"/>
    </xf>
    <xf numFmtId="164" fontId="14" fillId="2" borderId="16" xfId="0" applyNumberFormat="1" applyFont="1" applyFill="1" applyBorder="1" applyAlignment="1" applyProtection="1">
      <alignment horizontal="center" vertical="center"/>
      <protection locked="0"/>
    </xf>
    <xf numFmtId="0" fontId="9" fillId="0" borderId="40" xfId="0" applyFont="1" applyBorder="1" applyAlignment="1" applyProtection="1">
      <alignment horizontal="right" vertical="center"/>
    </xf>
    <xf numFmtId="0" fontId="10" fillId="0" borderId="40" xfId="0" applyFont="1" applyBorder="1" applyAlignment="1" applyProtection="1">
      <alignment horizontal="right" vertical="center"/>
    </xf>
    <xf numFmtId="0" fontId="7" fillId="0" borderId="0" xfId="0" applyFont="1" applyAlignment="1" applyProtection="1">
      <alignment horizontal="right" vertical="center"/>
    </xf>
    <xf numFmtId="0" fontId="11" fillId="4" borderId="23"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164" fontId="0" fillId="7" borderId="18" xfId="0" applyNumberFormat="1" applyFill="1" applyBorder="1" applyAlignment="1" applyProtection="1">
      <alignment horizontal="center" vertical="center"/>
    </xf>
    <xf numFmtId="164" fontId="0" fillId="7" borderId="19" xfId="0" applyNumberFormat="1" applyFill="1" applyBorder="1" applyAlignment="1" applyProtection="1">
      <alignment horizontal="center" vertical="center"/>
    </xf>
    <xf numFmtId="164" fontId="0" fillId="7" borderId="20" xfId="0" applyNumberFormat="1" applyFill="1" applyBorder="1" applyAlignment="1" applyProtection="1">
      <alignment horizontal="center" vertical="center"/>
    </xf>
    <xf numFmtId="164" fontId="0" fillId="7" borderId="21" xfId="0" applyNumberFormat="1" applyFill="1" applyBorder="1" applyAlignment="1" applyProtection="1">
      <alignment horizontal="center" vertical="center"/>
    </xf>
    <xf numFmtId="0" fontId="11" fillId="4" borderId="18" xfId="0" applyFont="1" applyFill="1" applyBorder="1" applyAlignment="1" applyProtection="1">
      <alignment horizontal="center" vertical="center"/>
    </xf>
    <xf numFmtId="0" fontId="11" fillId="4" borderId="22" xfId="0" applyFont="1" applyFill="1" applyBorder="1" applyAlignment="1" applyProtection="1">
      <alignment horizontal="center" vertical="center"/>
    </xf>
    <xf numFmtId="0" fontId="11" fillId="4" borderId="19" xfId="0" applyFont="1" applyFill="1" applyBorder="1" applyAlignment="1" applyProtection="1">
      <alignment horizontal="center" vertical="center"/>
    </xf>
    <xf numFmtId="0" fontId="11" fillId="4" borderId="24" xfId="0" applyFont="1" applyFill="1" applyBorder="1" applyAlignment="1" applyProtection="1">
      <alignment horizontal="center" vertical="center"/>
    </xf>
    <xf numFmtId="0" fontId="6" fillId="0" borderId="0" xfId="0" applyFont="1" applyAlignment="1" applyProtection="1">
      <alignment horizontal="center" vertical="center" wrapText="1"/>
    </xf>
    <xf numFmtId="0" fontId="9" fillId="0" borderId="0" xfId="0" applyFont="1" applyAlignment="1" applyProtection="1">
      <alignment horizontal="right" vertical="center"/>
    </xf>
    <xf numFmtId="0" fontId="10" fillId="0" borderId="0" xfId="0" applyFont="1" applyAlignment="1" applyProtection="1">
      <alignment horizontal="right" vertical="center"/>
    </xf>
    <xf numFmtId="1" fontId="14" fillId="2" borderId="13" xfId="0" applyNumberFormat="1" applyFont="1" applyFill="1" applyBorder="1" applyAlignment="1" applyProtection="1">
      <alignment horizontal="center" vertical="center"/>
      <protection locked="0"/>
    </xf>
    <xf numFmtId="1" fontId="14" fillId="2" borderId="14" xfId="0" applyNumberFormat="1" applyFont="1" applyFill="1" applyBorder="1" applyAlignment="1" applyProtection="1">
      <alignment horizontal="center" vertical="center"/>
      <protection locked="0"/>
    </xf>
    <xf numFmtId="1" fontId="14" fillId="2" borderId="15" xfId="0" applyNumberFormat="1" applyFont="1" applyFill="1" applyBorder="1" applyAlignment="1" applyProtection="1">
      <alignment horizontal="center" vertical="center"/>
      <protection locked="0"/>
    </xf>
    <xf numFmtId="1" fontId="14" fillId="2" borderId="16" xfId="0" applyNumberFormat="1" applyFont="1" applyFill="1" applyBorder="1" applyAlignment="1" applyProtection="1">
      <alignment horizontal="center" vertical="center"/>
      <protection locked="0"/>
    </xf>
    <xf numFmtId="1" fontId="0" fillId="0" borderId="36" xfId="0" applyNumberFormat="1" applyBorder="1" applyAlignment="1" applyProtection="1">
      <alignment horizontal="center" vertical="center"/>
    </xf>
    <xf numFmtId="0" fontId="0" fillId="0" borderId="38" xfId="0" applyBorder="1" applyAlignment="1" applyProtection="1">
      <alignment horizontal="center" vertical="center"/>
    </xf>
    <xf numFmtId="0" fontId="8" fillId="0" borderId="37" xfId="0" applyFont="1" applyBorder="1" applyAlignment="1" applyProtection="1">
      <alignment horizontal="center" vertical="center"/>
    </xf>
    <xf numFmtId="0" fontId="8" fillId="0" borderId="39" xfId="0" applyFont="1" applyBorder="1" applyAlignment="1" applyProtection="1">
      <alignment horizontal="center" vertical="center"/>
    </xf>
    <xf numFmtId="0" fontId="11" fillId="4" borderId="20" xfId="0" applyFont="1" applyFill="1" applyBorder="1" applyAlignment="1" applyProtection="1">
      <alignment horizontal="center" vertical="center"/>
    </xf>
    <xf numFmtId="0" fontId="11" fillId="4" borderId="25" xfId="0" applyFont="1" applyFill="1" applyBorder="1" applyAlignment="1" applyProtection="1">
      <alignment horizontal="center" vertical="center"/>
    </xf>
    <xf numFmtId="0" fontId="11" fillId="4" borderId="21" xfId="0" applyFont="1" applyFill="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7" fillId="0" borderId="0" xfId="0" applyFont="1" applyBorder="1" applyAlignment="1" applyProtection="1">
      <alignment horizontal="right" vertical="center"/>
    </xf>
    <xf numFmtId="1" fontId="0" fillId="7" borderId="18" xfId="0" applyNumberFormat="1" applyFill="1" applyBorder="1" applyAlignment="1" applyProtection="1">
      <alignment horizontal="center" vertical="center"/>
    </xf>
    <xf numFmtId="1" fontId="0" fillId="7" borderId="20" xfId="0" applyNumberFormat="1" applyFill="1" applyBorder="1" applyAlignment="1" applyProtection="1">
      <alignment horizontal="center" vertical="center"/>
    </xf>
    <xf numFmtId="0" fontId="8" fillId="7" borderId="19" xfId="0" applyFont="1" applyFill="1" applyBorder="1" applyAlignment="1" applyProtection="1">
      <alignment horizontal="center" vertical="center"/>
    </xf>
    <xf numFmtId="0" fontId="8" fillId="7" borderId="21" xfId="0" applyFont="1" applyFill="1" applyBorder="1" applyAlignment="1" applyProtection="1">
      <alignment horizontal="center" vertical="center"/>
    </xf>
    <xf numFmtId="0" fontId="7" fillId="0" borderId="0" xfId="0" applyFont="1" applyBorder="1" applyAlignment="1" applyProtection="1">
      <alignment horizontal="right" vertical="center" wrapText="1"/>
    </xf>
    <xf numFmtId="0" fontId="7" fillId="0" borderId="8" xfId="0" applyFont="1" applyBorder="1" applyAlignment="1" applyProtection="1">
      <alignment horizontal="right" vertical="center"/>
    </xf>
    <xf numFmtId="0" fontId="9" fillId="0" borderId="0" xfId="0" applyFont="1" applyBorder="1" applyAlignment="1" applyProtection="1">
      <alignment horizontal="right" vertical="center"/>
    </xf>
    <xf numFmtId="0" fontId="10" fillId="0" borderId="0" xfId="0" applyFont="1" applyBorder="1" applyAlignment="1" applyProtection="1">
      <alignment horizontal="right" vertical="center"/>
    </xf>
    <xf numFmtId="1" fontId="14" fillId="2" borderId="1" xfId="0" applyNumberFormat="1" applyFont="1" applyFill="1" applyBorder="1" applyAlignment="1" applyProtection="1">
      <alignment horizontal="center" vertical="center"/>
      <protection locked="0"/>
    </xf>
    <xf numFmtId="1" fontId="14" fillId="2" borderId="2" xfId="0" applyNumberFormat="1" applyFont="1" applyFill="1" applyBorder="1" applyAlignment="1" applyProtection="1">
      <alignment horizontal="center" vertical="center"/>
      <protection locked="0"/>
    </xf>
    <xf numFmtId="1" fontId="14" fillId="2" borderId="3" xfId="0" applyNumberFormat="1" applyFont="1" applyFill="1" applyBorder="1" applyAlignment="1" applyProtection="1">
      <alignment horizontal="center" vertical="center"/>
      <protection locked="0"/>
    </xf>
    <xf numFmtId="1" fontId="14" fillId="2" borderId="4" xfId="0" applyNumberFormat="1" applyFont="1" applyFill="1" applyBorder="1" applyAlignment="1" applyProtection="1">
      <alignment horizontal="center" vertical="center"/>
      <protection locked="0"/>
    </xf>
    <xf numFmtId="0" fontId="7" fillId="0" borderId="8"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8" xfId="0" applyFont="1" applyBorder="1" applyAlignment="1" applyProtection="1">
      <alignment horizontal="right" vertical="center" wrapText="1"/>
    </xf>
    <xf numFmtId="0" fontId="7" fillId="0" borderId="9" xfId="0" applyFont="1" applyBorder="1" applyAlignment="1" applyProtection="1">
      <alignment horizontal="center" vertical="center" wrapText="1"/>
    </xf>
    <xf numFmtId="0" fontId="8" fillId="5" borderId="37" xfId="0" applyFont="1" applyFill="1" applyBorder="1" applyAlignment="1" applyProtection="1">
      <alignment horizontal="center" vertical="center"/>
    </xf>
    <xf numFmtId="0" fontId="0" fillId="0" borderId="36" xfId="0" applyBorder="1" applyAlignment="1" applyProtection="1">
      <alignment horizontal="center" vertical="center"/>
    </xf>
    <xf numFmtId="164" fontId="0" fillId="7" borderId="27" xfId="0" applyNumberFormat="1" applyFill="1" applyBorder="1" applyAlignment="1" applyProtection="1">
      <alignment horizontal="center" vertical="center"/>
    </xf>
    <xf numFmtId="0" fontId="0" fillId="7" borderId="34" xfId="0" applyFill="1" applyBorder="1" applyAlignment="1" applyProtection="1">
      <alignment horizontal="center" vertical="center"/>
    </xf>
    <xf numFmtId="0" fontId="0" fillId="7" borderId="17" xfId="0" applyFill="1" applyBorder="1" applyAlignment="1" applyProtection="1">
      <alignment horizontal="center" vertical="center"/>
    </xf>
    <xf numFmtId="0" fontId="0" fillId="7" borderId="36" xfId="0" applyFill="1" applyBorder="1" applyAlignment="1" applyProtection="1">
      <alignment horizontal="center" vertical="center"/>
    </xf>
    <xf numFmtId="164" fontId="0" fillId="7" borderId="17" xfId="0" applyNumberFormat="1" applyFill="1" applyBorder="1" applyAlignment="1" applyProtection="1">
      <alignment horizontal="center" vertical="center"/>
    </xf>
    <xf numFmtId="0" fontId="0" fillId="7" borderId="32" xfId="0" applyFill="1" applyBorder="1" applyAlignment="1" applyProtection="1">
      <alignment horizontal="center" vertical="center"/>
    </xf>
    <xf numFmtId="0" fontId="0" fillId="7" borderId="38" xfId="0" applyFill="1" applyBorder="1" applyAlignment="1" applyProtection="1">
      <alignment horizontal="center" vertical="center"/>
    </xf>
    <xf numFmtId="49" fontId="0" fillId="5" borderId="44" xfId="0" applyNumberFormat="1" applyFill="1" applyBorder="1" applyAlignment="1" applyProtection="1">
      <alignment horizontal="center" vertical="center"/>
    </xf>
    <xf numFmtId="49" fontId="0" fillId="5" borderId="45" xfId="0" applyNumberFormat="1" applyFill="1" applyBorder="1" applyAlignment="1" applyProtection="1">
      <alignment horizontal="center" vertical="center"/>
    </xf>
    <xf numFmtId="49" fontId="0" fillId="5" borderId="29" xfId="0" applyNumberFormat="1" applyFill="1" applyBorder="1" applyAlignment="1" applyProtection="1">
      <alignment horizontal="center" vertical="center"/>
    </xf>
    <xf numFmtId="49" fontId="0" fillId="5" borderId="17" xfId="0" applyNumberFormat="1" applyFill="1" applyBorder="1" applyAlignment="1" applyProtection="1">
      <alignment horizontal="center" vertical="center"/>
    </xf>
    <xf numFmtId="49" fontId="0" fillId="5" borderId="29" xfId="0" applyNumberFormat="1" applyFill="1" applyBorder="1" applyAlignment="1" applyProtection="1">
      <alignment horizontal="center" vertical="center" wrapText="1"/>
    </xf>
    <xf numFmtId="49" fontId="0" fillId="5" borderId="17" xfId="0" applyNumberFormat="1" applyFill="1" applyBorder="1" applyAlignment="1" applyProtection="1">
      <alignment horizontal="center" vertical="center" wrapText="1"/>
    </xf>
    <xf numFmtId="49" fontId="0" fillId="0" borderId="29" xfId="0" applyNumberFormat="1" applyBorder="1" applyAlignment="1" applyProtection="1">
      <alignment horizontal="center" vertical="center" wrapText="1"/>
    </xf>
    <xf numFmtId="49" fontId="0" fillId="0" borderId="17" xfId="0" applyNumberFormat="1" applyBorder="1" applyAlignment="1" applyProtection="1">
      <alignment horizontal="center" vertical="center" wrapText="1"/>
    </xf>
    <xf numFmtId="49" fontId="0" fillId="0" borderId="31" xfId="0" applyNumberFormat="1" applyBorder="1" applyAlignment="1" applyProtection="1">
      <alignment horizontal="center" vertical="center" wrapText="1"/>
    </xf>
    <xf numFmtId="49" fontId="0" fillId="0" borderId="32" xfId="0" applyNumberFormat="1" applyBorder="1" applyAlignment="1" applyProtection="1">
      <alignment horizontal="center" vertical="center" wrapText="1"/>
    </xf>
    <xf numFmtId="164" fontId="0" fillId="5" borderId="45" xfId="0" applyNumberFormat="1" applyFill="1" applyBorder="1" applyAlignment="1" applyProtection="1">
      <alignment horizontal="center" vertical="center"/>
    </xf>
    <xf numFmtId="0" fontId="0" fillId="5" borderId="20" xfId="0" applyFill="1" applyBorder="1" applyAlignment="1" applyProtection="1">
      <alignment horizontal="center" vertical="center"/>
    </xf>
    <xf numFmtId="0" fontId="0" fillId="5" borderId="17" xfId="0" applyFill="1" applyBorder="1" applyAlignment="1" applyProtection="1">
      <alignment horizontal="center" vertical="center"/>
    </xf>
    <xf numFmtId="0" fontId="0" fillId="5" borderId="36" xfId="0" applyFill="1" applyBorder="1" applyAlignment="1" applyProtection="1">
      <alignment horizontal="center" vertical="center"/>
    </xf>
    <xf numFmtId="164" fontId="0" fillId="5" borderId="17" xfId="0" applyNumberFormat="1" applyFill="1" applyBorder="1" applyAlignment="1" applyProtection="1">
      <alignment horizontal="center" vertical="center"/>
    </xf>
    <xf numFmtId="1" fontId="0" fillId="5" borderId="45" xfId="0" applyNumberFormat="1" applyFill="1" applyBorder="1" applyAlignment="1" applyProtection="1">
      <alignment horizontal="center" vertical="center"/>
    </xf>
    <xf numFmtId="0" fontId="2" fillId="5" borderId="45" xfId="0" applyFont="1" applyFill="1" applyBorder="1" applyAlignment="1" applyProtection="1">
      <alignment horizontal="center" vertical="center"/>
    </xf>
    <xf numFmtId="0" fontId="2" fillId="5" borderId="17" xfId="0" applyFont="1" applyFill="1" applyBorder="1" applyAlignment="1" applyProtection="1">
      <alignment horizontal="center" vertical="center"/>
    </xf>
    <xf numFmtId="1" fontId="0" fillId="5" borderId="36" xfId="0" applyNumberFormat="1" applyFill="1" applyBorder="1" applyAlignment="1" applyProtection="1">
      <alignment horizontal="center" vertical="center"/>
    </xf>
    <xf numFmtId="1" fontId="0" fillId="0" borderId="34" xfId="0" applyNumberFormat="1" applyBorder="1" applyAlignment="1" applyProtection="1">
      <alignment horizontal="center" vertical="center"/>
    </xf>
    <xf numFmtId="0" fontId="8" fillId="0" borderId="35" xfId="0" applyFont="1" applyBorder="1" applyAlignment="1" applyProtection="1">
      <alignment horizontal="center" vertical="center"/>
    </xf>
    <xf numFmtId="0" fontId="0" fillId="0" borderId="0" xfId="0" applyAlignment="1" applyProtection="1">
      <alignment horizontal="center" vertical="center"/>
    </xf>
    <xf numFmtId="0" fontId="0" fillId="0" borderId="11" xfId="0" applyBorder="1" applyAlignment="1" applyProtection="1">
      <alignment horizontal="center" vertical="center"/>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4" fillId="0" borderId="41" xfId="0" applyFont="1" applyFill="1" applyBorder="1" applyAlignment="1" applyProtection="1">
      <alignment horizontal="center" vertical="center"/>
    </xf>
    <xf numFmtId="0" fontId="15" fillId="0" borderId="41" xfId="0" applyFont="1" applyBorder="1" applyAlignment="1" applyProtection="1">
      <alignment horizontal="center" vertical="center"/>
    </xf>
    <xf numFmtId="0" fontId="3" fillId="0" borderId="0" xfId="0" applyFont="1" applyAlignment="1" applyProtection="1">
      <alignment horizontal="center" vertical="center"/>
    </xf>
    <xf numFmtId="0" fontId="8" fillId="0" borderId="0" xfId="0" applyFont="1" applyAlignment="1" applyProtection="1">
      <alignment horizontal="center" vertical="center" wrapText="1"/>
    </xf>
    <xf numFmtId="0" fontId="8" fillId="0" borderId="0" xfId="0" applyFont="1" applyAlignment="1" applyProtection="1">
      <alignment wrapText="1"/>
    </xf>
    <xf numFmtId="0" fontId="12" fillId="0" borderId="26"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7" fillId="0" borderId="32"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32" xfId="0" applyFont="1" applyBorder="1" applyAlignment="1" applyProtection="1">
      <alignment horizontal="center" vertical="center" wrapText="1"/>
    </xf>
    <xf numFmtId="0" fontId="6" fillId="0" borderId="27" xfId="0" applyFont="1" applyBorder="1" applyAlignment="1" applyProtection="1">
      <alignment horizontal="center" vertical="center"/>
    </xf>
    <xf numFmtId="0" fontId="6" fillId="0" borderId="32"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38"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43" xfId="0" applyFont="1" applyBorder="1" applyAlignment="1" applyProtection="1">
      <alignment horizontal="center" vertical="center"/>
    </xf>
    <xf numFmtId="0" fontId="6" fillId="0" borderId="46" xfId="0" applyFont="1" applyBorder="1" applyAlignment="1" applyProtection="1">
      <alignment horizontal="center" vertical="center"/>
    </xf>
    <xf numFmtId="0" fontId="6" fillId="0" borderId="42" xfId="0" applyFont="1" applyBorder="1" applyAlignment="1" applyProtection="1">
      <alignment horizontal="center" vertical="center"/>
    </xf>
    <xf numFmtId="0" fontId="6" fillId="0" borderId="47"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0" xfId="0" applyFont="1" applyBorder="1" applyAlignment="1" applyProtection="1">
      <alignment horizontal="center" vertical="center"/>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49" fontId="0" fillId="0" borderId="26" xfId="0" applyNumberFormat="1" applyBorder="1" applyAlignment="1" applyProtection="1">
      <alignment horizontal="center" vertical="center"/>
    </xf>
    <xf numFmtId="49" fontId="0" fillId="0" borderId="29" xfId="0" applyNumberFormat="1" applyBorder="1" applyAlignment="1" applyProtection="1">
      <alignment horizontal="center" vertical="center"/>
    </xf>
    <xf numFmtId="0" fontId="0" fillId="0" borderId="29" xfId="0" applyBorder="1" applyAlignment="1" applyProtection="1">
      <alignment horizontal="center" vertical="center"/>
    </xf>
    <xf numFmtId="0" fontId="0" fillId="0" borderId="31" xfId="0"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006600"/>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85727</xdr:colOff>
      <xdr:row>2</xdr:row>
      <xdr:rowOff>9525</xdr:rowOff>
    </xdr:from>
    <xdr:to>
      <xdr:col>17</xdr:col>
      <xdr:colOff>607445</xdr:colOff>
      <xdr:row>7</xdr:row>
      <xdr:rowOff>105502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127" y="200025"/>
          <a:ext cx="2350518" cy="1097280"/>
        </a:xfrm>
        <a:prstGeom prst="rect">
          <a:avLst/>
        </a:prstGeom>
      </xdr:spPr>
    </xdr:pic>
    <xdr:clientData/>
  </xdr:twoCellAnchor>
  <xdr:twoCellAnchor editAs="oneCell">
    <xdr:from>
      <xdr:col>41</xdr:col>
      <xdr:colOff>85725</xdr:colOff>
      <xdr:row>2</xdr:row>
      <xdr:rowOff>9525</xdr:rowOff>
    </xdr:from>
    <xdr:to>
      <xdr:col>44</xdr:col>
      <xdr:colOff>607444</xdr:colOff>
      <xdr:row>7</xdr:row>
      <xdr:rowOff>105502</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469725" y="200025"/>
          <a:ext cx="2350518" cy="1097280"/>
        </a:xfrm>
        <a:prstGeom prst="rect">
          <a:avLst/>
        </a:prstGeom>
      </xdr:spPr>
    </xdr:pic>
    <xdr:clientData/>
  </xdr:twoCellAnchor>
  <xdr:twoCellAnchor editAs="oneCell">
    <xdr:from>
      <xdr:col>67</xdr:col>
      <xdr:colOff>85725</xdr:colOff>
      <xdr:row>1</xdr:row>
      <xdr:rowOff>9525</xdr:rowOff>
    </xdr:from>
    <xdr:to>
      <xdr:col>70</xdr:col>
      <xdr:colOff>607442</xdr:colOff>
      <xdr:row>6</xdr:row>
      <xdr:rowOff>124846</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19325" y="200025"/>
          <a:ext cx="2350518" cy="1097280"/>
        </a:xfrm>
        <a:prstGeom prst="rect">
          <a:avLst/>
        </a:prstGeom>
      </xdr:spPr>
    </xdr:pic>
    <xdr:clientData/>
  </xdr:twoCellAnchor>
  <xdr:twoCellAnchor editAs="oneCell">
    <xdr:from>
      <xdr:col>93</xdr:col>
      <xdr:colOff>85725</xdr:colOff>
      <xdr:row>1</xdr:row>
      <xdr:rowOff>9525</xdr:rowOff>
    </xdr:from>
    <xdr:to>
      <xdr:col>96</xdr:col>
      <xdr:colOff>607443</xdr:colOff>
      <xdr:row>6</xdr:row>
      <xdr:rowOff>124846</xdr:rowOff>
    </xdr:to>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68925" y="200025"/>
          <a:ext cx="2350518" cy="10972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T55"/>
  <sheetViews>
    <sheetView showGridLines="0" showRowColHeaders="0" tabSelected="1" zoomScale="97" zoomScaleNormal="97" workbookViewId="0"/>
  </sheetViews>
  <sheetFormatPr defaultRowHeight="15" x14ac:dyDescent="0.25"/>
  <cols>
    <col min="1" max="26" width="9.140625" style="2"/>
    <col min="27" max="27" width="6.42578125" style="2" customWidth="1"/>
    <col min="28" max="52" width="9.140625" style="2"/>
    <col min="53" max="53" width="7" style="2" customWidth="1"/>
    <col min="54" max="78" width="9.140625" style="2"/>
    <col min="79" max="79" width="6.42578125" style="2" customWidth="1"/>
    <col min="80" max="16384" width="9.140625" style="2"/>
  </cols>
  <sheetData>
    <row r="1" spans="1:98" x14ac:dyDescent="0.25">
      <c r="A1" s="1"/>
      <c r="AB1" s="32" t="s">
        <v>47</v>
      </c>
      <c r="AC1" s="32"/>
      <c r="AD1" s="32"/>
      <c r="AE1" s="32"/>
      <c r="AF1" s="32"/>
      <c r="AG1" s="32"/>
      <c r="AH1" s="32"/>
      <c r="AI1" s="32"/>
      <c r="AJ1" s="32"/>
      <c r="AK1" s="32"/>
      <c r="AL1" s="32"/>
      <c r="AM1" s="32"/>
      <c r="AN1" s="32"/>
      <c r="BC1" s="32" t="s">
        <v>46</v>
      </c>
      <c r="BD1" s="32"/>
      <c r="BE1" s="32"/>
      <c r="BF1" s="32"/>
      <c r="BG1" s="32"/>
      <c r="BH1" s="32"/>
      <c r="BI1" s="32"/>
      <c r="BJ1" s="32"/>
      <c r="BK1" s="32"/>
      <c r="BL1" s="32"/>
      <c r="BM1" s="32"/>
      <c r="BN1" s="32"/>
      <c r="CC1" s="32" t="s">
        <v>45</v>
      </c>
      <c r="CD1" s="32"/>
      <c r="CE1" s="32"/>
      <c r="CF1" s="32"/>
      <c r="CG1" s="32"/>
      <c r="CH1" s="32"/>
      <c r="CI1" s="32"/>
      <c r="CJ1" s="32"/>
      <c r="CK1" s="32"/>
      <c r="CL1" s="32"/>
      <c r="CM1" s="32"/>
      <c r="CN1" s="32"/>
    </row>
    <row r="2" spans="1:98" x14ac:dyDescent="0.25">
      <c r="AB2" s="32"/>
      <c r="AC2" s="32"/>
      <c r="AD2" s="32"/>
      <c r="AE2" s="32"/>
      <c r="AF2" s="32"/>
      <c r="AG2" s="32"/>
      <c r="AH2" s="32"/>
      <c r="AI2" s="32"/>
      <c r="AJ2" s="32"/>
      <c r="AK2" s="32"/>
      <c r="AL2" s="32"/>
      <c r="AM2" s="32"/>
      <c r="AN2" s="32"/>
      <c r="BC2" s="32"/>
      <c r="BD2" s="32"/>
      <c r="BE2" s="32"/>
      <c r="BF2" s="32"/>
      <c r="BG2" s="32"/>
      <c r="BH2" s="32"/>
      <c r="BI2" s="32"/>
      <c r="BJ2" s="32"/>
      <c r="BK2" s="32"/>
      <c r="BL2" s="32"/>
      <c r="BM2" s="32"/>
      <c r="BN2" s="32"/>
      <c r="CC2" s="32"/>
      <c r="CD2" s="32"/>
      <c r="CE2" s="32"/>
      <c r="CF2" s="32"/>
      <c r="CG2" s="32"/>
      <c r="CH2" s="32"/>
      <c r="CI2" s="32"/>
      <c r="CJ2" s="32"/>
      <c r="CK2" s="32"/>
      <c r="CL2" s="32"/>
      <c r="CM2" s="32"/>
      <c r="CN2" s="32"/>
    </row>
    <row r="4" spans="1:98" ht="15.75" thickBot="1" x14ac:dyDescent="0.3">
      <c r="B4" s="123" t="s">
        <v>0</v>
      </c>
      <c r="C4" s="123"/>
      <c r="D4" s="123"/>
      <c r="E4" s="123"/>
      <c r="F4" s="123"/>
      <c r="G4" s="123"/>
      <c r="H4" s="123"/>
      <c r="I4" s="123"/>
      <c r="J4" s="123"/>
      <c r="K4" s="123"/>
      <c r="L4" s="123"/>
      <c r="M4" s="123"/>
      <c r="AB4" s="53" t="s">
        <v>4</v>
      </c>
      <c r="AC4" s="53"/>
      <c r="AD4" s="53"/>
      <c r="AE4" s="53"/>
      <c r="AF4" s="53"/>
      <c r="AG4" s="53"/>
      <c r="AH4" s="53"/>
      <c r="AI4" s="53"/>
      <c r="AJ4" s="53"/>
      <c r="AK4" s="53"/>
      <c r="BC4" s="53" t="s">
        <v>4</v>
      </c>
      <c r="BD4" s="53"/>
      <c r="BE4" s="53"/>
      <c r="BF4" s="53"/>
      <c r="BG4" s="53"/>
      <c r="BH4" s="53"/>
      <c r="BI4" s="53"/>
      <c r="BJ4" s="53"/>
      <c r="BK4" s="53"/>
      <c r="CC4" s="53" t="s">
        <v>4</v>
      </c>
      <c r="CD4" s="53"/>
      <c r="CE4" s="53"/>
      <c r="CF4" s="53"/>
      <c r="CG4" s="53"/>
      <c r="CH4" s="53"/>
      <c r="CI4" s="53"/>
      <c r="CJ4" s="53"/>
      <c r="CK4" s="53"/>
    </row>
    <row r="5" spans="1:98" ht="15.75" thickTop="1" x14ac:dyDescent="0.25">
      <c r="B5" s="123"/>
      <c r="C5" s="123"/>
      <c r="D5" s="123"/>
      <c r="E5" s="123"/>
      <c r="F5" s="123"/>
      <c r="G5" s="123"/>
      <c r="H5" s="123"/>
      <c r="I5" s="123"/>
      <c r="J5" s="123"/>
      <c r="K5" s="123"/>
      <c r="L5" s="123"/>
      <c r="M5" s="123"/>
      <c r="AB5" s="53"/>
      <c r="AC5" s="53"/>
      <c r="AD5" s="53"/>
      <c r="AE5" s="53"/>
      <c r="AF5" s="53"/>
      <c r="AG5" s="53"/>
      <c r="AH5" s="53"/>
      <c r="AI5" s="53"/>
      <c r="AJ5" s="53"/>
      <c r="AK5" s="53"/>
      <c r="AM5" s="21" t="s">
        <v>55</v>
      </c>
      <c r="AN5" s="23"/>
      <c r="BC5" s="53"/>
      <c r="BD5" s="53"/>
      <c r="BE5" s="53"/>
      <c r="BF5" s="53"/>
      <c r="BG5" s="53"/>
      <c r="BH5" s="53"/>
      <c r="BI5" s="53"/>
      <c r="BJ5" s="53"/>
      <c r="BK5" s="53"/>
      <c r="BM5" s="21" t="s">
        <v>55</v>
      </c>
      <c r="BN5" s="23"/>
      <c r="CC5" s="53"/>
      <c r="CD5" s="53"/>
      <c r="CE5" s="53"/>
      <c r="CF5" s="53"/>
      <c r="CG5" s="53"/>
      <c r="CH5" s="53"/>
      <c r="CI5" s="53"/>
      <c r="CJ5" s="53"/>
      <c r="CK5" s="53"/>
      <c r="CM5" s="21" t="s">
        <v>55</v>
      </c>
      <c r="CN5" s="23"/>
    </row>
    <row r="6" spans="1:98" ht="15.75" thickBot="1" x14ac:dyDescent="0.3">
      <c r="B6" s="123"/>
      <c r="C6" s="123"/>
      <c r="D6" s="123"/>
      <c r="E6" s="123"/>
      <c r="F6" s="123"/>
      <c r="G6" s="123"/>
      <c r="H6" s="123"/>
      <c r="I6" s="123"/>
      <c r="J6" s="123"/>
      <c r="K6" s="123"/>
      <c r="L6" s="123"/>
      <c r="M6" s="123"/>
      <c r="AB6" s="53"/>
      <c r="AC6" s="53"/>
      <c r="AD6" s="53"/>
      <c r="AE6" s="53"/>
      <c r="AF6" s="53"/>
      <c r="AG6" s="53"/>
      <c r="AH6" s="53"/>
      <c r="AI6" s="53"/>
      <c r="AJ6" s="53"/>
      <c r="AK6" s="53"/>
      <c r="AM6" s="24"/>
      <c r="AN6" s="26"/>
      <c r="BC6" s="53"/>
      <c r="BD6" s="53"/>
      <c r="BE6" s="53"/>
      <c r="BF6" s="53"/>
      <c r="BG6" s="53"/>
      <c r="BH6" s="53"/>
      <c r="BI6" s="53"/>
      <c r="BJ6" s="53"/>
      <c r="BK6" s="53"/>
      <c r="BM6" s="24"/>
      <c r="BN6" s="26"/>
      <c r="CC6" s="53"/>
      <c r="CD6" s="53"/>
      <c r="CE6" s="53"/>
      <c r="CF6" s="53"/>
      <c r="CG6" s="53"/>
      <c r="CH6" s="53"/>
      <c r="CI6" s="53"/>
      <c r="CJ6" s="53"/>
      <c r="CK6" s="53"/>
      <c r="CM6" s="24"/>
      <c r="CN6" s="26"/>
    </row>
    <row r="7" spans="1:98" ht="16.5" thickTop="1" thickBot="1" x14ac:dyDescent="0.3"/>
    <row r="8" spans="1:98" ht="16.5" thickTop="1" x14ac:dyDescent="0.25">
      <c r="C8" s="3"/>
      <c r="D8" s="3"/>
      <c r="E8" s="3"/>
      <c r="F8" s="3"/>
      <c r="G8" s="3"/>
      <c r="H8" s="3"/>
      <c r="I8" s="3"/>
      <c r="J8" s="3"/>
      <c r="K8" s="3"/>
      <c r="L8" s="3"/>
      <c r="M8" s="3"/>
      <c r="N8" s="3"/>
      <c r="O8" s="3"/>
      <c r="P8" s="3"/>
      <c r="Q8" s="3"/>
      <c r="R8" s="3"/>
      <c r="AB8" s="41" t="s">
        <v>6</v>
      </c>
      <c r="AC8" s="41"/>
      <c r="AD8" s="41"/>
      <c r="AE8" s="41"/>
      <c r="AF8" s="41"/>
      <c r="AG8" s="41"/>
      <c r="AH8" s="54" t="s">
        <v>5</v>
      </c>
      <c r="AI8" s="56">
        <v>50000</v>
      </c>
      <c r="AJ8" s="118"/>
      <c r="AK8" s="4"/>
      <c r="BC8" s="41" t="s">
        <v>6</v>
      </c>
      <c r="BD8" s="41"/>
      <c r="BE8" s="41"/>
      <c r="BF8" s="41"/>
      <c r="BG8" s="41"/>
      <c r="BH8" s="41"/>
      <c r="BI8" s="54" t="s">
        <v>5</v>
      </c>
      <c r="BJ8" s="56">
        <v>50000</v>
      </c>
      <c r="BK8" s="57"/>
      <c r="CC8" s="41" t="s">
        <v>6</v>
      </c>
      <c r="CD8" s="41"/>
      <c r="CE8" s="41"/>
      <c r="CF8" s="41"/>
      <c r="CG8" s="41"/>
      <c r="CH8" s="41"/>
      <c r="CI8" s="54" t="s">
        <v>5</v>
      </c>
      <c r="CJ8" s="78">
        <v>50000</v>
      </c>
      <c r="CK8" s="79"/>
    </row>
    <row r="9" spans="1:98" ht="16.5" thickBot="1" x14ac:dyDescent="0.3">
      <c r="B9" s="3"/>
      <c r="C9" s="3"/>
      <c r="D9" s="3"/>
      <c r="E9" s="3"/>
      <c r="F9" s="3"/>
      <c r="G9" s="3"/>
      <c r="H9" s="3"/>
      <c r="I9" s="3"/>
      <c r="J9" s="3"/>
      <c r="K9" s="3"/>
      <c r="L9" s="3"/>
      <c r="M9" s="3"/>
      <c r="N9" s="3"/>
      <c r="O9" s="3"/>
      <c r="P9" s="3"/>
      <c r="Q9" s="3"/>
      <c r="R9" s="3"/>
      <c r="AB9" s="41"/>
      <c r="AC9" s="41"/>
      <c r="AD9" s="41"/>
      <c r="AE9" s="41"/>
      <c r="AF9" s="41"/>
      <c r="AG9" s="41"/>
      <c r="AH9" s="55"/>
      <c r="AI9" s="119"/>
      <c r="AJ9" s="120"/>
      <c r="AK9" s="4"/>
      <c r="BC9" s="41"/>
      <c r="BD9" s="41"/>
      <c r="BE9" s="41"/>
      <c r="BF9" s="41"/>
      <c r="BG9" s="41"/>
      <c r="BH9" s="41"/>
      <c r="BI9" s="55"/>
      <c r="BJ9" s="58"/>
      <c r="BK9" s="59"/>
      <c r="CC9" s="41"/>
      <c r="CD9" s="41"/>
      <c r="CE9" s="41"/>
      <c r="CF9" s="41"/>
      <c r="CG9" s="41"/>
      <c r="CH9" s="41"/>
      <c r="CI9" s="55"/>
      <c r="CJ9" s="80"/>
      <c r="CK9" s="81"/>
    </row>
    <row r="10" spans="1:98" ht="17.25" thickTop="1" thickBot="1" x14ac:dyDescent="0.3">
      <c r="B10" s="33" t="s">
        <v>1</v>
      </c>
      <c r="C10" s="34"/>
      <c r="D10" s="34"/>
      <c r="E10" s="34"/>
      <c r="F10" s="34"/>
      <c r="G10" s="34"/>
      <c r="H10" s="34"/>
      <c r="I10" s="34"/>
      <c r="J10" s="34"/>
      <c r="K10" s="34"/>
      <c r="L10" s="34"/>
      <c r="M10" s="34"/>
      <c r="N10" s="3"/>
      <c r="O10" s="3"/>
      <c r="P10" s="3"/>
      <c r="Q10" s="3"/>
      <c r="R10" s="3"/>
    </row>
    <row r="11" spans="1:98" ht="16.5" thickTop="1" x14ac:dyDescent="0.25">
      <c r="B11" s="33"/>
      <c r="C11" s="34"/>
      <c r="D11" s="34"/>
      <c r="E11" s="34"/>
      <c r="F11" s="34"/>
      <c r="G11" s="34"/>
      <c r="H11" s="34"/>
      <c r="I11" s="34"/>
      <c r="J11" s="34"/>
      <c r="K11" s="34"/>
      <c r="L11" s="34"/>
      <c r="M11" s="34"/>
      <c r="N11" s="3"/>
      <c r="O11" s="3"/>
      <c r="P11" s="3"/>
      <c r="Q11" s="3"/>
      <c r="R11" s="3"/>
      <c r="AB11" s="41" t="s">
        <v>7</v>
      </c>
      <c r="AC11" s="41"/>
      <c r="AD11" s="41"/>
      <c r="AE11" s="41"/>
      <c r="AF11" s="41"/>
      <c r="AG11" s="39" t="s">
        <v>5</v>
      </c>
      <c r="AH11" s="35">
        <v>30</v>
      </c>
      <c r="AI11" s="36"/>
      <c r="AJ11" s="5"/>
      <c r="AK11" s="41" t="s">
        <v>48</v>
      </c>
      <c r="AL11" s="41"/>
      <c r="AM11" s="41"/>
      <c r="AN11" s="41"/>
      <c r="AO11" s="41"/>
      <c r="AP11" s="39" t="s">
        <v>5</v>
      </c>
      <c r="AQ11" s="35">
        <v>192.6</v>
      </c>
      <c r="AR11" s="36"/>
    </row>
    <row r="12" spans="1:98" ht="16.5" thickBot="1" x14ac:dyDescent="0.3">
      <c r="B12" s="33"/>
      <c r="C12" s="34"/>
      <c r="D12" s="34"/>
      <c r="E12" s="34"/>
      <c r="F12" s="34"/>
      <c r="G12" s="34"/>
      <c r="H12" s="34"/>
      <c r="I12" s="34"/>
      <c r="J12" s="34"/>
      <c r="K12" s="34"/>
      <c r="L12" s="34"/>
      <c r="M12" s="34"/>
      <c r="N12" s="3"/>
      <c r="O12" s="3"/>
      <c r="P12" s="3"/>
      <c r="Q12" s="3"/>
      <c r="R12" s="3"/>
      <c r="AB12" s="41"/>
      <c r="AC12" s="41"/>
      <c r="AD12" s="41"/>
      <c r="AE12" s="41"/>
      <c r="AF12" s="41"/>
      <c r="AG12" s="40"/>
      <c r="AH12" s="37"/>
      <c r="AI12" s="38"/>
      <c r="AJ12" s="5"/>
      <c r="AK12" s="41"/>
      <c r="AL12" s="41"/>
      <c r="AM12" s="41"/>
      <c r="AN12" s="41"/>
      <c r="AO12" s="41"/>
      <c r="AP12" s="40"/>
      <c r="AQ12" s="37"/>
      <c r="AR12" s="38"/>
    </row>
    <row r="13" spans="1:98" ht="16.5" thickTop="1" x14ac:dyDescent="0.25">
      <c r="B13" s="33"/>
      <c r="C13" s="34"/>
      <c r="D13" s="34"/>
      <c r="E13" s="34"/>
      <c r="F13" s="34"/>
      <c r="G13" s="34"/>
      <c r="H13" s="34"/>
      <c r="I13" s="34"/>
      <c r="J13" s="34"/>
      <c r="K13" s="34"/>
      <c r="L13" s="34"/>
      <c r="M13" s="34"/>
      <c r="N13" s="3"/>
      <c r="O13" s="3"/>
      <c r="P13" s="3"/>
      <c r="Q13" s="3"/>
      <c r="R13" s="3"/>
      <c r="AT13" s="1"/>
      <c r="BT13" s="1"/>
      <c r="CT13" s="1"/>
    </row>
    <row r="14" spans="1:98" ht="16.5" customHeight="1" x14ac:dyDescent="0.25">
      <c r="B14" s="34"/>
      <c r="C14" s="34"/>
      <c r="D14" s="34"/>
      <c r="E14" s="34"/>
      <c r="F14" s="34"/>
      <c r="G14" s="34"/>
      <c r="H14" s="34"/>
      <c r="I14" s="34"/>
      <c r="J14" s="34"/>
      <c r="K14" s="34"/>
      <c r="L14" s="34"/>
      <c r="M14" s="34"/>
      <c r="N14" s="3"/>
      <c r="O14" s="3"/>
      <c r="P14" s="3"/>
      <c r="Q14" s="3"/>
      <c r="R14" s="3"/>
      <c r="AB14" s="67" t="s">
        <v>50</v>
      </c>
      <c r="AC14" s="116"/>
      <c r="AD14" s="116"/>
      <c r="AE14" s="116"/>
      <c r="AF14" s="116"/>
      <c r="AG14" s="116"/>
      <c r="AH14" s="116"/>
      <c r="AI14" s="116"/>
      <c r="AJ14" s="67"/>
      <c r="AK14" s="67" t="s">
        <v>51</v>
      </c>
      <c r="AL14" s="116"/>
      <c r="AM14" s="116"/>
      <c r="AN14" s="116"/>
      <c r="AO14" s="116"/>
      <c r="AP14" s="116"/>
      <c r="AQ14" s="116"/>
      <c r="AR14" s="116"/>
      <c r="AS14" s="116"/>
      <c r="AT14" s="1"/>
      <c r="BG14" s="67" t="s">
        <v>23</v>
      </c>
      <c r="BH14" s="67"/>
      <c r="BI14" s="67"/>
      <c r="BJ14" s="67"/>
      <c r="BK14" s="67"/>
      <c r="BL14" s="67"/>
      <c r="BM14" s="67"/>
      <c r="BN14" s="67"/>
      <c r="BO14" s="1"/>
      <c r="CB14" s="68" t="s">
        <v>22</v>
      </c>
      <c r="CC14" s="68"/>
      <c r="CD14" s="68"/>
      <c r="CE14" s="68"/>
      <c r="CF14" s="68"/>
      <c r="CG14" s="68"/>
      <c r="CH14" s="68"/>
      <c r="CI14" s="68"/>
      <c r="CK14" s="68" t="s">
        <v>23</v>
      </c>
      <c r="CL14" s="68"/>
      <c r="CM14" s="68"/>
      <c r="CN14" s="68"/>
      <c r="CO14" s="68"/>
      <c r="CP14" s="68"/>
      <c r="CQ14" s="68"/>
      <c r="CR14" s="68"/>
      <c r="CS14" s="1"/>
    </row>
    <row r="15" spans="1:98" ht="16.5" thickBot="1" x14ac:dyDescent="0.3">
      <c r="B15" s="34"/>
      <c r="C15" s="34"/>
      <c r="D15" s="34"/>
      <c r="E15" s="34"/>
      <c r="F15" s="34"/>
      <c r="G15" s="34"/>
      <c r="H15" s="34"/>
      <c r="I15" s="34"/>
      <c r="J15" s="34"/>
      <c r="K15" s="34"/>
      <c r="L15" s="34"/>
      <c r="M15" s="34"/>
      <c r="N15" s="3"/>
      <c r="O15" s="3"/>
      <c r="P15" s="3"/>
      <c r="Q15" s="3"/>
      <c r="R15" s="3"/>
      <c r="AB15" s="117"/>
      <c r="AC15" s="117"/>
      <c r="AD15" s="117"/>
      <c r="AE15" s="117"/>
      <c r="AF15" s="117"/>
      <c r="AG15" s="117"/>
      <c r="AH15" s="117"/>
      <c r="AI15" s="117"/>
      <c r="AJ15" s="116"/>
      <c r="AK15" s="117"/>
      <c r="AL15" s="117"/>
      <c r="AM15" s="117"/>
      <c r="AN15" s="117"/>
      <c r="AO15" s="117"/>
      <c r="AP15" s="117"/>
      <c r="AQ15" s="117"/>
      <c r="AR15" s="117"/>
      <c r="AS15" s="117"/>
      <c r="AT15" s="1"/>
      <c r="BG15" s="68"/>
      <c r="BH15" s="68"/>
      <c r="BI15" s="68"/>
      <c r="BJ15" s="68"/>
      <c r="BK15" s="68"/>
      <c r="BL15" s="68"/>
      <c r="BM15" s="68"/>
      <c r="BN15" s="68"/>
      <c r="BO15" s="1"/>
      <c r="CB15" s="68"/>
      <c r="CC15" s="68"/>
      <c r="CD15" s="68"/>
      <c r="CE15" s="68"/>
      <c r="CF15" s="68"/>
      <c r="CG15" s="68"/>
      <c r="CH15" s="68"/>
      <c r="CI15" s="68"/>
      <c r="CK15" s="68"/>
      <c r="CL15" s="68"/>
      <c r="CM15" s="68"/>
      <c r="CN15" s="68"/>
      <c r="CO15" s="68"/>
      <c r="CP15" s="68"/>
      <c r="CQ15" s="68"/>
      <c r="CR15" s="68"/>
      <c r="CS15" s="1"/>
    </row>
    <row r="16" spans="1:98" ht="16.5" customHeight="1" thickTop="1" thickBot="1" x14ac:dyDescent="0.3">
      <c r="B16" s="34"/>
      <c r="C16" s="34"/>
      <c r="D16" s="34"/>
      <c r="E16" s="34"/>
      <c r="F16" s="34"/>
      <c r="G16" s="34"/>
      <c r="H16" s="34"/>
      <c r="I16" s="34"/>
      <c r="J16" s="34"/>
      <c r="K16" s="34"/>
      <c r="L16" s="34"/>
      <c r="M16" s="34"/>
      <c r="N16" s="3"/>
      <c r="O16" s="3"/>
      <c r="P16" s="3"/>
      <c r="Q16" s="3"/>
      <c r="R16" s="3"/>
      <c r="AB16" s="151" t="s">
        <v>14</v>
      </c>
      <c r="AC16" s="152"/>
      <c r="AD16" s="152"/>
      <c r="AE16" s="149" t="s">
        <v>12</v>
      </c>
      <c r="AF16" s="145" t="s">
        <v>11</v>
      </c>
      <c r="AG16" s="146"/>
      <c r="AH16" s="143" t="s">
        <v>10</v>
      </c>
      <c r="AI16" s="143"/>
      <c r="AJ16" s="121"/>
      <c r="AK16" s="135" t="s">
        <v>49</v>
      </c>
      <c r="AL16" s="136"/>
      <c r="AM16" s="139" t="s">
        <v>8</v>
      </c>
      <c r="AN16" s="139"/>
      <c r="AO16" s="139" t="s">
        <v>9</v>
      </c>
      <c r="AP16" s="141"/>
      <c r="AQ16" s="126" t="s">
        <v>13</v>
      </c>
      <c r="AR16" s="127"/>
      <c r="AS16" s="128"/>
      <c r="AT16" s="1"/>
      <c r="BG16" s="6"/>
      <c r="BH16" s="7"/>
      <c r="BI16" s="7"/>
      <c r="BJ16" s="7"/>
      <c r="BK16" s="7"/>
      <c r="BL16" s="7"/>
      <c r="BM16" s="7"/>
      <c r="BN16" s="8"/>
      <c r="BO16" s="1"/>
      <c r="CB16" s="6"/>
      <c r="CC16" s="7"/>
      <c r="CD16" s="7"/>
      <c r="CE16" s="7"/>
      <c r="CF16" s="7"/>
      <c r="CG16" s="7"/>
      <c r="CH16" s="7"/>
      <c r="CI16" s="8"/>
      <c r="CK16" s="6"/>
      <c r="CL16" s="7"/>
      <c r="CM16" s="7"/>
      <c r="CN16" s="7"/>
      <c r="CO16" s="7"/>
      <c r="CP16" s="7"/>
      <c r="CQ16" s="7"/>
      <c r="CR16" s="8"/>
      <c r="CS16" s="1"/>
    </row>
    <row r="17" spans="2:97" ht="16.5" customHeight="1" thickTop="1" thickBot="1" x14ac:dyDescent="0.3">
      <c r="B17" s="3"/>
      <c r="C17" s="3"/>
      <c r="D17" s="3"/>
      <c r="E17" s="3"/>
      <c r="F17" s="3"/>
      <c r="G17" s="3"/>
      <c r="H17" s="3"/>
      <c r="I17" s="3"/>
      <c r="J17" s="3"/>
      <c r="K17" s="3"/>
      <c r="L17" s="3"/>
      <c r="M17" s="3"/>
      <c r="N17" s="3"/>
      <c r="O17" s="3"/>
      <c r="P17" s="3"/>
      <c r="Q17" s="3"/>
      <c r="R17" s="3"/>
      <c r="AB17" s="153"/>
      <c r="AC17" s="154"/>
      <c r="AD17" s="154"/>
      <c r="AE17" s="150"/>
      <c r="AF17" s="147"/>
      <c r="AG17" s="148"/>
      <c r="AH17" s="144"/>
      <c r="AI17" s="144"/>
      <c r="AJ17" s="122"/>
      <c r="AK17" s="137"/>
      <c r="AL17" s="138"/>
      <c r="AM17" s="140"/>
      <c r="AN17" s="140"/>
      <c r="AO17" s="140"/>
      <c r="AP17" s="142"/>
      <c r="AQ17" s="129"/>
      <c r="AR17" s="130"/>
      <c r="AS17" s="131"/>
      <c r="AT17" s="1"/>
      <c r="BG17" s="75" t="s">
        <v>31</v>
      </c>
      <c r="BH17" s="69"/>
      <c r="BI17" s="69"/>
      <c r="BJ17" s="69"/>
      <c r="BK17" s="76" t="s">
        <v>5</v>
      </c>
      <c r="BL17" s="35">
        <v>27.5</v>
      </c>
      <c r="BM17" s="36"/>
      <c r="BN17" s="9"/>
      <c r="BO17" s="1"/>
      <c r="CB17" s="82" t="s">
        <v>24</v>
      </c>
      <c r="CC17" s="83"/>
      <c r="CD17" s="83"/>
      <c r="CE17" s="83"/>
      <c r="CF17" s="76" t="s">
        <v>5</v>
      </c>
      <c r="CG17" s="35">
        <v>26.1</v>
      </c>
      <c r="CH17" s="36"/>
      <c r="CI17" s="9"/>
      <c r="CK17" s="75" t="s">
        <v>31</v>
      </c>
      <c r="CL17" s="69"/>
      <c r="CM17" s="69"/>
      <c r="CN17" s="69"/>
      <c r="CO17" s="76" t="s">
        <v>5</v>
      </c>
      <c r="CP17" s="35">
        <v>27.5</v>
      </c>
      <c r="CQ17" s="36"/>
      <c r="CR17" s="9"/>
      <c r="CS17" s="1"/>
    </row>
    <row r="18" spans="2:97" ht="17.25" thickTop="1" thickBot="1" x14ac:dyDescent="0.3">
      <c r="B18" s="124" t="s">
        <v>2</v>
      </c>
      <c r="C18" s="125"/>
      <c r="D18" s="125"/>
      <c r="E18" s="125"/>
      <c r="F18" s="125"/>
      <c r="G18" s="125"/>
      <c r="H18" s="125"/>
      <c r="I18" s="125"/>
      <c r="J18" s="125"/>
      <c r="K18" s="125"/>
      <c r="L18" s="125"/>
      <c r="M18" s="125"/>
      <c r="N18" s="3"/>
      <c r="O18" s="3"/>
      <c r="P18" s="3"/>
      <c r="Q18" s="3"/>
      <c r="R18" s="3"/>
      <c r="AB18" s="153"/>
      <c r="AC18" s="154"/>
      <c r="AD18" s="154"/>
      <c r="AE18" s="157" t="s">
        <v>15</v>
      </c>
      <c r="AF18" s="114">
        <f>(AI8/150)/2</f>
        <v>166.66666666666666</v>
      </c>
      <c r="AG18" s="115" t="s">
        <v>20</v>
      </c>
      <c r="AH18" s="88">
        <f>AF18*AH11</f>
        <v>5000</v>
      </c>
      <c r="AI18" s="89"/>
      <c r="AJ18" s="122"/>
      <c r="AK18" s="95"/>
      <c r="AL18" s="96"/>
      <c r="AM18" s="110"/>
      <c r="AN18" s="111"/>
      <c r="AO18" s="105"/>
      <c r="AP18" s="106"/>
      <c r="AQ18" s="129"/>
      <c r="AR18" s="130"/>
      <c r="AS18" s="131"/>
      <c r="AT18" s="1"/>
      <c r="BG18" s="75"/>
      <c r="BH18" s="69"/>
      <c r="BI18" s="69"/>
      <c r="BJ18" s="69"/>
      <c r="BK18" s="77"/>
      <c r="BL18" s="37"/>
      <c r="BM18" s="38"/>
      <c r="BN18" s="9"/>
      <c r="BO18" s="1"/>
      <c r="CB18" s="82"/>
      <c r="CC18" s="83"/>
      <c r="CD18" s="83"/>
      <c r="CE18" s="83"/>
      <c r="CF18" s="77"/>
      <c r="CG18" s="37"/>
      <c r="CH18" s="38"/>
      <c r="CI18" s="9"/>
      <c r="CK18" s="75"/>
      <c r="CL18" s="69"/>
      <c r="CM18" s="69"/>
      <c r="CN18" s="69"/>
      <c r="CO18" s="77"/>
      <c r="CP18" s="37"/>
      <c r="CQ18" s="38"/>
      <c r="CR18" s="9"/>
      <c r="CS18" s="1"/>
    </row>
    <row r="19" spans="2:97" ht="15.75" customHeight="1" thickTop="1" thickBot="1" x14ac:dyDescent="0.3">
      <c r="B19" s="125"/>
      <c r="C19" s="125"/>
      <c r="D19" s="125"/>
      <c r="E19" s="125"/>
      <c r="F19" s="125"/>
      <c r="G19" s="125"/>
      <c r="H19" s="125"/>
      <c r="I19" s="125"/>
      <c r="J19" s="125"/>
      <c r="K19" s="125"/>
      <c r="L19" s="125"/>
      <c r="M19" s="125"/>
      <c r="AB19" s="153"/>
      <c r="AC19" s="154"/>
      <c r="AD19" s="154"/>
      <c r="AE19" s="158"/>
      <c r="AF19" s="87"/>
      <c r="AG19" s="62"/>
      <c r="AH19" s="90"/>
      <c r="AI19" s="91"/>
      <c r="AJ19" s="122"/>
      <c r="AK19" s="97"/>
      <c r="AL19" s="98"/>
      <c r="AM19" s="107"/>
      <c r="AN19" s="112"/>
      <c r="AO19" s="107"/>
      <c r="AP19" s="108"/>
      <c r="AQ19" s="129"/>
      <c r="AR19" s="130"/>
      <c r="AS19" s="131"/>
      <c r="AT19" s="1"/>
      <c r="BG19" s="10"/>
      <c r="BH19" s="11"/>
      <c r="BI19" s="11"/>
      <c r="BJ19" s="11"/>
      <c r="BK19" s="11"/>
      <c r="BL19" s="12"/>
      <c r="BM19" s="12"/>
      <c r="BN19" s="9"/>
      <c r="BO19" s="1"/>
      <c r="CB19" s="13"/>
      <c r="CC19" s="12"/>
      <c r="CD19" s="12"/>
      <c r="CE19" s="12"/>
      <c r="CF19" s="12"/>
      <c r="CG19" s="12"/>
      <c r="CH19" s="12"/>
      <c r="CI19" s="9"/>
      <c r="CK19" s="10"/>
      <c r="CL19" s="11"/>
      <c r="CM19" s="11"/>
      <c r="CN19" s="11"/>
      <c r="CO19" s="11"/>
      <c r="CP19" s="12"/>
      <c r="CQ19" s="12"/>
      <c r="CR19" s="9"/>
      <c r="CS19" s="1"/>
    </row>
    <row r="20" spans="2:97" ht="15.75" customHeight="1" thickTop="1" thickBot="1" x14ac:dyDescent="0.3">
      <c r="B20" s="125"/>
      <c r="C20" s="125"/>
      <c r="D20" s="125"/>
      <c r="E20" s="125"/>
      <c r="F20" s="125"/>
      <c r="G20" s="125"/>
      <c r="H20" s="125"/>
      <c r="I20" s="125"/>
      <c r="J20" s="125"/>
      <c r="K20" s="125"/>
      <c r="L20" s="125"/>
      <c r="M20" s="125"/>
      <c r="AB20" s="153"/>
      <c r="AC20" s="154"/>
      <c r="AD20" s="154"/>
      <c r="AE20" s="158" t="s">
        <v>16</v>
      </c>
      <c r="AF20" s="60">
        <f>(AI8/150)/3</f>
        <v>111.1111111111111</v>
      </c>
      <c r="AG20" s="62" t="s">
        <v>20</v>
      </c>
      <c r="AH20" s="92">
        <f>AF20*AH11</f>
        <v>3333.333333333333</v>
      </c>
      <c r="AI20" s="91"/>
      <c r="AJ20" s="122"/>
      <c r="AK20" s="99"/>
      <c r="AL20" s="100"/>
      <c r="AM20" s="113"/>
      <c r="AN20" s="86"/>
      <c r="AO20" s="109"/>
      <c r="AP20" s="108"/>
      <c r="AQ20" s="129"/>
      <c r="AR20" s="130"/>
      <c r="AS20" s="131"/>
      <c r="AT20" s="1"/>
      <c r="BG20" s="10"/>
      <c r="BH20" s="11"/>
      <c r="BI20" s="69" t="s">
        <v>32</v>
      </c>
      <c r="BJ20" s="69"/>
      <c r="BK20" s="76" t="s">
        <v>5</v>
      </c>
      <c r="BL20" s="56">
        <v>2</v>
      </c>
      <c r="BM20" s="57"/>
      <c r="BN20" s="9"/>
      <c r="BO20" s="1"/>
      <c r="CB20" s="13"/>
      <c r="CC20" s="12"/>
      <c r="CD20" s="12"/>
      <c r="CE20" s="12"/>
      <c r="CF20" s="12"/>
      <c r="CG20" s="12"/>
      <c r="CH20" s="12"/>
      <c r="CI20" s="9"/>
      <c r="CK20" s="10"/>
      <c r="CL20" s="11"/>
      <c r="CM20" s="69" t="s">
        <v>32</v>
      </c>
      <c r="CN20" s="69"/>
      <c r="CO20" s="76" t="s">
        <v>5</v>
      </c>
      <c r="CP20" s="56">
        <v>4</v>
      </c>
      <c r="CQ20" s="57"/>
      <c r="CR20" s="9"/>
      <c r="CS20" s="1"/>
    </row>
    <row r="21" spans="2:97" ht="16.5" thickTop="1" thickBot="1" x14ac:dyDescent="0.3">
      <c r="AB21" s="153"/>
      <c r="AC21" s="154"/>
      <c r="AD21" s="154"/>
      <c r="AE21" s="159"/>
      <c r="AF21" s="87"/>
      <c r="AG21" s="62"/>
      <c r="AH21" s="90"/>
      <c r="AI21" s="91"/>
      <c r="AJ21" s="122"/>
      <c r="AK21" s="99"/>
      <c r="AL21" s="100"/>
      <c r="AM21" s="108"/>
      <c r="AN21" s="86"/>
      <c r="AO21" s="107"/>
      <c r="AP21" s="108"/>
      <c r="AQ21" s="129"/>
      <c r="AR21" s="130"/>
      <c r="AS21" s="131"/>
      <c r="AT21" s="1"/>
      <c r="BG21" s="10"/>
      <c r="BH21" s="11"/>
      <c r="BI21" s="69"/>
      <c r="BJ21" s="69"/>
      <c r="BK21" s="77"/>
      <c r="BL21" s="58"/>
      <c r="BM21" s="59"/>
      <c r="BN21" s="9"/>
      <c r="BO21" s="1"/>
      <c r="CB21" s="84" t="s">
        <v>25</v>
      </c>
      <c r="CC21" s="74"/>
      <c r="CD21" s="76" t="s">
        <v>5</v>
      </c>
      <c r="CE21" s="56">
        <v>2</v>
      </c>
      <c r="CF21" s="57"/>
      <c r="CG21" s="83" t="s">
        <v>26</v>
      </c>
      <c r="CH21" s="83"/>
      <c r="CI21" s="85"/>
      <c r="CK21" s="10"/>
      <c r="CL21" s="11"/>
      <c r="CM21" s="69"/>
      <c r="CN21" s="69"/>
      <c r="CO21" s="77"/>
      <c r="CP21" s="58"/>
      <c r="CQ21" s="59"/>
      <c r="CR21" s="9"/>
      <c r="CS21" s="1"/>
    </row>
    <row r="22" spans="2:97" ht="16.5" customHeight="1" thickTop="1" thickBot="1" x14ac:dyDescent="0.3">
      <c r="AB22" s="153"/>
      <c r="AC22" s="154"/>
      <c r="AD22" s="154"/>
      <c r="AE22" s="158" t="s">
        <v>17</v>
      </c>
      <c r="AF22" s="60">
        <f>(AI8/150)/4</f>
        <v>83.333333333333329</v>
      </c>
      <c r="AG22" s="62" t="s">
        <v>20</v>
      </c>
      <c r="AH22" s="92">
        <f>AF22*AH11</f>
        <v>2500</v>
      </c>
      <c r="AI22" s="91"/>
      <c r="AJ22" s="122"/>
      <c r="AK22" s="101" t="s">
        <v>56</v>
      </c>
      <c r="AL22" s="102"/>
      <c r="AM22" s="60">
        <f>(AI8/37.5)/9</f>
        <v>148.14814814814815</v>
      </c>
      <c r="AN22" s="62" t="s">
        <v>21</v>
      </c>
      <c r="AO22" s="92">
        <f>AQ11*(AM22/12)</f>
        <v>2377.7777777777778</v>
      </c>
      <c r="AP22" s="91"/>
      <c r="AQ22" s="129"/>
      <c r="AR22" s="130"/>
      <c r="AS22" s="131"/>
      <c r="AT22" s="1"/>
      <c r="BG22" s="10"/>
      <c r="BH22" s="11"/>
      <c r="BI22" s="11"/>
      <c r="BJ22" s="11"/>
      <c r="BK22" s="11"/>
      <c r="BL22" s="12"/>
      <c r="BM22" s="12"/>
      <c r="BN22" s="9"/>
      <c r="BO22" s="1"/>
      <c r="CB22" s="84"/>
      <c r="CC22" s="74"/>
      <c r="CD22" s="77"/>
      <c r="CE22" s="58"/>
      <c r="CF22" s="59"/>
      <c r="CG22" s="83"/>
      <c r="CH22" s="83"/>
      <c r="CI22" s="85"/>
      <c r="CK22" s="10"/>
      <c r="CL22" s="11"/>
      <c r="CM22" s="11"/>
      <c r="CN22" s="11"/>
      <c r="CO22" s="11"/>
      <c r="CP22" s="12"/>
      <c r="CQ22" s="12"/>
      <c r="CR22" s="9"/>
      <c r="CS22" s="1"/>
    </row>
    <row r="23" spans="2:97" ht="15.75" thickTop="1" x14ac:dyDescent="0.25">
      <c r="AB23" s="153"/>
      <c r="AC23" s="154"/>
      <c r="AD23" s="154"/>
      <c r="AE23" s="159"/>
      <c r="AF23" s="87"/>
      <c r="AG23" s="62"/>
      <c r="AH23" s="90"/>
      <c r="AI23" s="91"/>
      <c r="AJ23" s="122"/>
      <c r="AK23" s="101"/>
      <c r="AL23" s="102"/>
      <c r="AM23" s="87"/>
      <c r="AN23" s="62"/>
      <c r="AO23" s="90"/>
      <c r="AP23" s="91"/>
      <c r="AQ23" s="129"/>
      <c r="AR23" s="130"/>
      <c r="AS23" s="131"/>
      <c r="AT23" s="1"/>
      <c r="BG23" s="10"/>
      <c r="BH23" s="11"/>
      <c r="BI23" s="11"/>
      <c r="BJ23" s="44" t="s">
        <v>33</v>
      </c>
      <c r="BK23" s="44"/>
      <c r="BL23" s="70">
        <f>BJ8*BL20/2500</f>
        <v>40</v>
      </c>
      <c r="BM23" s="72" t="s">
        <v>20</v>
      </c>
      <c r="BN23" s="9"/>
      <c r="BO23" s="1"/>
      <c r="CB23" s="13"/>
      <c r="CC23" s="12"/>
      <c r="CD23" s="12"/>
      <c r="CE23" s="12"/>
      <c r="CF23" s="12"/>
      <c r="CG23" s="12"/>
      <c r="CH23" s="12"/>
      <c r="CI23" s="9"/>
      <c r="CK23" s="10"/>
      <c r="CL23" s="11"/>
      <c r="CM23" s="11"/>
      <c r="CN23" s="44" t="s">
        <v>33</v>
      </c>
      <c r="CO23" s="44"/>
      <c r="CP23" s="70">
        <f>CJ8*CP20/2500</f>
        <v>80</v>
      </c>
      <c r="CQ23" s="72" t="s">
        <v>20</v>
      </c>
      <c r="CR23" s="9"/>
      <c r="CS23" s="1"/>
    </row>
    <row r="24" spans="2:97" ht="15" customHeight="1" x14ac:dyDescent="0.25">
      <c r="B24" s="67" t="s">
        <v>3</v>
      </c>
      <c r="C24" s="67"/>
      <c r="D24" s="67"/>
      <c r="E24" s="67"/>
      <c r="F24" s="67"/>
      <c r="G24" s="67"/>
      <c r="H24" s="67"/>
      <c r="I24" s="67"/>
      <c r="J24" s="67"/>
      <c r="K24" s="67"/>
      <c r="L24" s="67"/>
      <c r="M24" s="67"/>
      <c r="AB24" s="153"/>
      <c r="AC24" s="154"/>
      <c r="AD24" s="154"/>
      <c r="AE24" s="158" t="s">
        <v>18</v>
      </c>
      <c r="AF24" s="60">
        <f>(AI8/150)/5</f>
        <v>66.666666666666657</v>
      </c>
      <c r="AG24" s="62" t="s">
        <v>20</v>
      </c>
      <c r="AH24" s="92">
        <f>AF24*AH11</f>
        <v>1999.9999999999998</v>
      </c>
      <c r="AI24" s="91"/>
      <c r="AJ24" s="122"/>
      <c r="AK24" s="101" t="s">
        <v>57</v>
      </c>
      <c r="AL24" s="102"/>
      <c r="AM24" s="60">
        <f>(AI8/37.5)/13</f>
        <v>102.56410256410255</v>
      </c>
      <c r="AN24" s="62" t="s">
        <v>21</v>
      </c>
      <c r="AO24" s="92">
        <f>AQ11*(AM24/12)</f>
        <v>1646.153846153846</v>
      </c>
      <c r="AP24" s="91"/>
      <c r="AQ24" s="129"/>
      <c r="AR24" s="130"/>
      <c r="AS24" s="131"/>
      <c r="AT24" s="1"/>
      <c r="BG24" s="10"/>
      <c r="BH24" s="11"/>
      <c r="BI24" s="11"/>
      <c r="BJ24" s="44"/>
      <c r="BK24" s="44"/>
      <c r="BL24" s="71"/>
      <c r="BM24" s="73"/>
      <c r="BN24" s="9"/>
      <c r="BO24" s="1"/>
      <c r="CB24" s="13"/>
      <c r="CC24" s="69" t="s">
        <v>27</v>
      </c>
      <c r="CD24" s="69"/>
      <c r="CE24" s="70">
        <f>CJ8*CE21/1750</f>
        <v>57.142857142857146</v>
      </c>
      <c r="CF24" s="72" t="s">
        <v>20</v>
      </c>
      <c r="CG24" s="12"/>
      <c r="CH24" s="12"/>
      <c r="CI24" s="9"/>
      <c r="CK24" s="10"/>
      <c r="CL24" s="11"/>
      <c r="CM24" s="11"/>
      <c r="CN24" s="44"/>
      <c r="CO24" s="44"/>
      <c r="CP24" s="71"/>
      <c r="CQ24" s="73"/>
      <c r="CR24" s="9"/>
      <c r="CS24" s="1"/>
    </row>
    <row r="25" spans="2:97" x14ac:dyDescent="0.25">
      <c r="B25" s="67"/>
      <c r="C25" s="67"/>
      <c r="D25" s="67"/>
      <c r="E25" s="67"/>
      <c r="F25" s="67"/>
      <c r="G25" s="67"/>
      <c r="H25" s="67"/>
      <c r="I25" s="67"/>
      <c r="J25" s="67"/>
      <c r="K25" s="67"/>
      <c r="L25" s="67"/>
      <c r="M25" s="67"/>
      <c r="AB25" s="153"/>
      <c r="AC25" s="154"/>
      <c r="AD25" s="154"/>
      <c r="AE25" s="159"/>
      <c r="AF25" s="87"/>
      <c r="AG25" s="62"/>
      <c r="AH25" s="90"/>
      <c r="AI25" s="91"/>
      <c r="AJ25" s="122"/>
      <c r="AK25" s="101"/>
      <c r="AL25" s="102"/>
      <c r="AM25" s="87"/>
      <c r="AN25" s="62"/>
      <c r="AO25" s="90"/>
      <c r="AP25" s="91"/>
      <c r="AQ25" s="129"/>
      <c r="AR25" s="130"/>
      <c r="AS25" s="131"/>
      <c r="AT25" s="1"/>
      <c r="BG25" s="10"/>
      <c r="BH25" s="11"/>
      <c r="BI25" s="11"/>
      <c r="BJ25" s="11"/>
      <c r="BK25" s="11"/>
      <c r="BL25" s="12"/>
      <c r="BM25" s="12"/>
      <c r="BN25" s="9"/>
      <c r="BO25" s="1"/>
      <c r="CB25" s="13"/>
      <c r="CC25" s="69"/>
      <c r="CD25" s="69"/>
      <c r="CE25" s="71"/>
      <c r="CF25" s="73"/>
      <c r="CG25" s="12"/>
      <c r="CH25" s="12"/>
      <c r="CI25" s="9"/>
      <c r="CK25" s="10"/>
      <c r="CL25" s="11"/>
      <c r="CM25" s="11"/>
      <c r="CN25" s="11"/>
      <c r="CO25" s="11"/>
      <c r="CP25" s="12"/>
      <c r="CQ25" s="12"/>
      <c r="CR25" s="9"/>
      <c r="CS25" s="1"/>
    </row>
    <row r="26" spans="2:97" ht="15" customHeight="1" thickBot="1" x14ac:dyDescent="0.3">
      <c r="AB26" s="153"/>
      <c r="AC26" s="154"/>
      <c r="AD26" s="154"/>
      <c r="AE26" s="158" t="s">
        <v>19</v>
      </c>
      <c r="AF26" s="60">
        <f>(AI8/150)/9</f>
        <v>37.037037037037038</v>
      </c>
      <c r="AG26" s="62" t="s">
        <v>20</v>
      </c>
      <c r="AH26" s="92">
        <f>AF26*AH11</f>
        <v>1111.1111111111111</v>
      </c>
      <c r="AI26" s="91"/>
      <c r="AJ26" s="122"/>
      <c r="AK26" s="101" t="s">
        <v>58</v>
      </c>
      <c r="AL26" s="102"/>
      <c r="AM26" s="60">
        <f>(AI8/37.5)/17</f>
        <v>78.431372549019599</v>
      </c>
      <c r="AN26" s="62" t="s">
        <v>21</v>
      </c>
      <c r="AO26" s="92">
        <f>AQ11*(AM26/12)</f>
        <v>1258.8235294117644</v>
      </c>
      <c r="AP26" s="91"/>
      <c r="AQ26" s="129"/>
      <c r="AR26" s="130"/>
      <c r="AS26" s="131"/>
      <c r="AT26" s="1"/>
      <c r="BG26" s="10"/>
      <c r="BH26" s="11"/>
      <c r="BI26" s="11"/>
      <c r="BJ26" s="44" t="s">
        <v>34</v>
      </c>
      <c r="BK26" s="44"/>
      <c r="BL26" s="45">
        <f>BL23*BL17</f>
        <v>1100</v>
      </c>
      <c r="BM26" s="46"/>
      <c r="BN26" s="9"/>
      <c r="BO26" s="1"/>
      <c r="CB26" s="13"/>
      <c r="CC26" s="11"/>
      <c r="CD26" s="11"/>
      <c r="CE26" s="12"/>
      <c r="CF26" s="12"/>
      <c r="CG26" s="12"/>
      <c r="CH26" s="12"/>
      <c r="CI26" s="9"/>
      <c r="CK26" s="10"/>
      <c r="CL26" s="11"/>
      <c r="CM26" s="11"/>
      <c r="CN26" s="44" t="s">
        <v>34</v>
      </c>
      <c r="CO26" s="44"/>
      <c r="CP26" s="45">
        <f>CP23*CP17</f>
        <v>2200</v>
      </c>
      <c r="CQ26" s="46"/>
      <c r="CR26" s="9"/>
      <c r="CS26" s="1"/>
    </row>
    <row r="27" spans="2:97" ht="16.5" thickTop="1" thickBot="1" x14ac:dyDescent="0.3">
      <c r="B27" s="21" t="s">
        <v>52</v>
      </c>
      <c r="C27" s="22"/>
      <c r="D27" s="23"/>
      <c r="F27" s="21" t="s">
        <v>53</v>
      </c>
      <c r="G27" s="27"/>
      <c r="H27" s="28"/>
      <c r="J27" s="21" t="s">
        <v>54</v>
      </c>
      <c r="K27" s="27"/>
      <c r="L27" s="28"/>
      <c r="AB27" s="155"/>
      <c r="AC27" s="156"/>
      <c r="AD27" s="156"/>
      <c r="AE27" s="160"/>
      <c r="AF27" s="61"/>
      <c r="AG27" s="63"/>
      <c r="AH27" s="93"/>
      <c r="AI27" s="94"/>
      <c r="AJ27" s="122"/>
      <c r="AK27" s="103"/>
      <c r="AL27" s="104"/>
      <c r="AM27" s="61"/>
      <c r="AN27" s="63"/>
      <c r="AO27" s="93"/>
      <c r="AP27" s="94"/>
      <c r="AQ27" s="132"/>
      <c r="AR27" s="133"/>
      <c r="AS27" s="134"/>
      <c r="AT27" s="1"/>
      <c r="BG27" s="10"/>
      <c r="BH27" s="11"/>
      <c r="BI27" s="11"/>
      <c r="BJ27" s="44"/>
      <c r="BK27" s="44"/>
      <c r="BL27" s="47"/>
      <c r="BM27" s="48"/>
      <c r="BN27" s="9"/>
      <c r="BO27" s="1"/>
      <c r="CB27" s="13"/>
      <c r="CC27" s="74" t="s">
        <v>28</v>
      </c>
      <c r="CD27" s="74"/>
      <c r="CE27" s="45">
        <f>CE24*CG17</f>
        <v>1491.4285714285716</v>
      </c>
      <c r="CF27" s="46"/>
      <c r="CG27" s="12"/>
      <c r="CH27" s="12"/>
      <c r="CI27" s="9"/>
      <c r="CK27" s="10"/>
      <c r="CL27" s="11"/>
      <c r="CM27" s="11"/>
      <c r="CN27" s="44"/>
      <c r="CO27" s="44"/>
      <c r="CP27" s="47"/>
      <c r="CQ27" s="48"/>
      <c r="CR27" s="9"/>
      <c r="CS27" s="1"/>
    </row>
    <row r="28" spans="2:97" ht="15.75" customHeight="1" thickTop="1" thickBot="1" x14ac:dyDescent="0.3">
      <c r="B28" s="24"/>
      <c r="C28" s="25"/>
      <c r="D28" s="26"/>
      <c r="F28" s="29"/>
      <c r="G28" s="30"/>
      <c r="H28" s="31"/>
      <c r="J28" s="29"/>
      <c r="K28" s="30"/>
      <c r="L28" s="31"/>
      <c r="AT28" s="1"/>
      <c r="BG28" s="13"/>
      <c r="BH28" s="12"/>
      <c r="BI28" s="12"/>
      <c r="BJ28" s="12"/>
      <c r="BK28" s="12"/>
      <c r="BL28" s="12"/>
      <c r="BM28" s="12"/>
      <c r="BN28" s="9"/>
      <c r="BO28" s="1"/>
      <c r="CB28" s="13"/>
      <c r="CC28" s="74"/>
      <c r="CD28" s="74"/>
      <c r="CE28" s="47"/>
      <c r="CF28" s="48"/>
      <c r="CG28" s="12"/>
      <c r="CH28" s="12"/>
      <c r="CI28" s="9"/>
      <c r="CK28" s="13"/>
      <c r="CL28" s="12"/>
      <c r="CM28" s="12"/>
      <c r="CN28" s="12"/>
      <c r="CO28" s="12"/>
      <c r="CP28" s="12"/>
      <c r="CQ28" s="12"/>
      <c r="CR28" s="9"/>
      <c r="CS28" s="1"/>
    </row>
    <row r="29" spans="2:97" ht="15" customHeight="1" thickTop="1" x14ac:dyDescent="0.25">
      <c r="AB29" s="68" t="s">
        <v>22</v>
      </c>
      <c r="AC29" s="68"/>
      <c r="AD29" s="68"/>
      <c r="AE29" s="68"/>
      <c r="AF29" s="68"/>
      <c r="AG29" s="68"/>
      <c r="AH29" s="68"/>
      <c r="AI29" s="68"/>
      <c r="AJ29" s="14"/>
      <c r="AL29" s="68" t="s">
        <v>23</v>
      </c>
      <c r="AM29" s="68"/>
      <c r="AN29" s="68"/>
      <c r="AO29" s="68"/>
      <c r="AP29" s="68"/>
      <c r="AQ29" s="68"/>
      <c r="AR29" s="68"/>
      <c r="AS29" s="68"/>
      <c r="AT29" s="1"/>
      <c r="BG29" s="13"/>
      <c r="BH29" s="49" t="s">
        <v>38</v>
      </c>
      <c r="BI29" s="50"/>
      <c r="BJ29" s="50"/>
      <c r="BK29" s="50" t="s">
        <v>40</v>
      </c>
      <c r="BL29" s="50"/>
      <c r="BM29" s="51"/>
      <c r="BN29" s="9"/>
      <c r="BO29" s="1"/>
      <c r="CB29" s="13"/>
      <c r="CC29" s="12"/>
      <c r="CD29" s="12"/>
      <c r="CE29" s="12"/>
      <c r="CF29" s="12"/>
      <c r="CG29" s="12"/>
      <c r="CH29" s="12"/>
      <c r="CI29" s="9"/>
      <c r="CK29" s="13"/>
      <c r="CL29" s="49" t="s">
        <v>38</v>
      </c>
      <c r="CM29" s="50"/>
      <c r="CN29" s="50"/>
      <c r="CO29" s="50" t="s">
        <v>40</v>
      </c>
      <c r="CP29" s="50"/>
      <c r="CQ29" s="51"/>
      <c r="CR29" s="9"/>
      <c r="CS29" s="1"/>
    </row>
    <row r="30" spans="2:97" ht="15.75" customHeight="1" thickBot="1" x14ac:dyDescent="0.3">
      <c r="AB30" s="68"/>
      <c r="AC30" s="68"/>
      <c r="AD30" s="68"/>
      <c r="AE30" s="68"/>
      <c r="AF30" s="68"/>
      <c r="AG30" s="68"/>
      <c r="AH30" s="68"/>
      <c r="AI30" s="68"/>
      <c r="AJ30" s="14"/>
      <c r="AL30" s="68"/>
      <c r="AM30" s="68"/>
      <c r="AN30" s="68"/>
      <c r="AO30" s="68"/>
      <c r="AP30" s="68"/>
      <c r="AQ30" s="68"/>
      <c r="AR30" s="68"/>
      <c r="AS30" s="68"/>
      <c r="AT30" s="1"/>
      <c r="BG30" s="13"/>
      <c r="BH30" s="42"/>
      <c r="BI30" s="43"/>
      <c r="BJ30" s="43"/>
      <c r="BK30" s="43"/>
      <c r="BL30" s="43"/>
      <c r="BM30" s="52"/>
      <c r="BN30" s="9"/>
      <c r="BO30" s="1"/>
      <c r="CB30" s="15"/>
      <c r="CC30" s="49" t="s">
        <v>29</v>
      </c>
      <c r="CD30" s="50"/>
      <c r="CE30" s="50"/>
      <c r="CF30" s="50" t="s">
        <v>30</v>
      </c>
      <c r="CG30" s="50"/>
      <c r="CH30" s="51"/>
      <c r="CI30" s="16"/>
      <c r="CK30" s="13"/>
      <c r="CL30" s="42"/>
      <c r="CM30" s="43"/>
      <c r="CN30" s="43"/>
      <c r="CO30" s="43"/>
      <c r="CP30" s="43"/>
      <c r="CQ30" s="52"/>
      <c r="CR30" s="9"/>
      <c r="CS30" s="1"/>
    </row>
    <row r="31" spans="2:97" ht="16.5" customHeight="1" thickTop="1" thickBot="1" x14ac:dyDescent="0.3">
      <c r="AB31" s="6"/>
      <c r="AC31" s="7"/>
      <c r="AD31" s="7"/>
      <c r="AE31" s="7"/>
      <c r="AF31" s="7"/>
      <c r="AG31" s="7"/>
      <c r="AH31" s="7"/>
      <c r="AI31" s="8"/>
      <c r="AL31" s="6"/>
      <c r="AM31" s="7"/>
      <c r="AN31" s="7"/>
      <c r="AO31" s="7"/>
      <c r="AP31" s="7"/>
      <c r="AQ31" s="7"/>
      <c r="AR31" s="7"/>
      <c r="AS31" s="8"/>
      <c r="AT31" s="1"/>
      <c r="BG31" s="13"/>
      <c r="BH31" s="42" t="s">
        <v>39</v>
      </c>
      <c r="BI31" s="43"/>
      <c r="BJ31" s="43"/>
      <c r="BK31" s="43" t="s">
        <v>41</v>
      </c>
      <c r="BL31" s="43"/>
      <c r="BM31" s="52"/>
      <c r="BN31" s="9"/>
      <c r="BO31" s="1"/>
      <c r="CB31" s="15"/>
      <c r="CC31" s="64"/>
      <c r="CD31" s="65"/>
      <c r="CE31" s="65"/>
      <c r="CF31" s="65"/>
      <c r="CG31" s="65"/>
      <c r="CH31" s="66"/>
      <c r="CI31" s="16"/>
      <c r="CK31" s="13"/>
      <c r="CL31" s="42" t="s">
        <v>39</v>
      </c>
      <c r="CM31" s="43"/>
      <c r="CN31" s="43"/>
      <c r="CO31" s="43" t="s">
        <v>41</v>
      </c>
      <c r="CP31" s="43"/>
      <c r="CQ31" s="52"/>
      <c r="CR31" s="9"/>
      <c r="CS31" s="1"/>
    </row>
    <row r="32" spans="2:97" ht="15.75" customHeight="1" thickTop="1" thickBot="1" x14ac:dyDescent="0.3">
      <c r="AB32" s="82" t="s">
        <v>24</v>
      </c>
      <c r="AC32" s="83"/>
      <c r="AD32" s="83"/>
      <c r="AE32" s="83"/>
      <c r="AF32" s="76" t="s">
        <v>5</v>
      </c>
      <c r="AG32" s="35">
        <v>26.1</v>
      </c>
      <c r="AH32" s="36"/>
      <c r="AI32" s="9"/>
      <c r="AL32" s="75" t="s">
        <v>31</v>
      </c>
      <c r="AM32" s="69"/>
      <c r="AN32" s="69"/>
      <c r="AO32" s="69"/>
      <c r="AP32" s="76" t="s">
        <v>5</v>
      </c>
      <c r="AQ32" s="35">
        <v>27.5</v>
      </c>
      <c r="AR32" s="36"/>
      <c r="AS32" s="9"/>
      <c r="AT32" s="1"/>
      <c r="BG32" s="13"/>
      <c r="BH32" s="42"/>
      <c r="BI32" s="43"/>
      <c r="BJ32" s="43"/>
      <c r="BK32" s="43"/>
      <c r="BL32" s="43"/>
      <c r="BM32" s="52"/>
      <c r="BN32" s="9"/>
      <c r="BO32" s="1"/>
      <c r="CB32" s="17"/>
      <c r="CC32" s="18"/>
      <c r="CD32" s="18"/>
      <c r="CE32" s="18"/>
      <c r="CF32" s="18"/>
      <c r="CG32" s="18"/>
      <c r="CH32" s="18"/>
      <c r="CI32" s="19"/>
      <c r="CK32" s="13"/>
      <c r="CL32" s="42"/>
      <c r="CM32" s="43"/>
      <c r="CN32" s="43"/>
      <c r="CO32" s="43"/>
      <c r="CP32" s="43"/>
      <c r="CQ32" s="52"/>
      <c r="CR32" s="9"/>
      <c r="CS32" s="1"/>
    </row>
    <row r="33" spans="28:97" ht="15.75" customHeight="1" thickTop="1" thickBot="1" x14ac:dyDescent="0.3">
      <c r="AB33" s="82"/>
      <c r="AC33" s="83"/>
      <c r="AD33" s="83"/>
      <c r="AE33" s="83"/>
      <c r="AF33" s="77"/>
      <c r="AG33" s="37"/>
      <c r="AH33" s="38"/>
      <c r="AI33" s="9"/>
      <c r="AL33" s="75"/>
      <c r="AM33" s="69"/>
      <c r="AN33" s="69"/>
      <c r="AO33" s="69"/>
      <c r="AP33" s="77"/>
      <c r="AQ33" s="37"/>
      <c r="AR33" s="38"/>
      <c r="AS33" s="9"/>
      <c r="AT33" s="1"/>
      <c r="BG33" s="13"/>
      <c r="BH33" s="42" t="s">
        <v>42</v>
      </c>
      <c r="BI33" s="43"/>
      <c r="BJ33" s="43"/>
      <c r="BK33" s="43" t="s">
        <v>43</v>
      </c>
      <c r="BL33" s="43"/>
      <c r="BM33" s="52"/>
      <c r="BN33" s="9"/>
      <c r="BO33" s="1"/>
      <c r="CK33" s="13"/>
      <c r="CL33" s="42" t="s">
        <v>42</v>
      </c>
      <c r="CM33" s="43"/>
      <c r="CN33" s="43"/>
      <c r="CO33" s="43" t="s">
        <v>43</v>
      </c>
      <c r="CP33" s="43"/>
      <c r="CQ33" s="52"/>
      <c r="CR33" s="9"/>
      <c r="CS33" s="1"/>
    </row>
    <row r="34" spans="28:97" ht="16.5" customHeight="1" thickTop="1" thickBot="1" x14ac:dyDescent="0.3">
      <c r="AB34" s="13"/>
      <c r="AC34" s="12"/>
      <c r="AD34" s="12"/>
      <c r="AE34" s="12"/>
      <c r="AF34" s="12"/>
      <c r="AG34" s="12"/>
      <c r="AH34" s="12"/>
      <c r="AI34" s="9"/>
      <c r="AL34" s="13"/>
      <c r="AM34" s="12"/>
      <c r="AN34" s="12"/>
      <c r="AO34" s="12"/>
      <c r="AP34" s="12"/>
      <c r="AQ34" s="12"/>
      <c r="AR34" s="12"/>
      <c r="AS34" s="9"/>
      <c r="AT34" s="1"/>
      <c r="BG34" s="13"/>
      <c r="BH34" s="42"/>
      <c r="BI34" s="43"/>
      <c r="BJ34" s="43"/>
      <c r="BK34" s="43"/>
      <c r="BL34" s="43"/>
      <c r="BM34" s="52"/>
      <c r="BN34" s="9"/>
      <c r="BO34" s="1"/>
      <c r="CK34" s="13"/>
      <c r="CL34" s="42"/>
      <c r="CM34" s="43"/>
      <c r="CN34" s="43"/>
      <c r="CO34" s="43"/>
      <c r="CP34" s="43"/>
      <c r="CQ34" s="52"/>
      <c r="CR34" s="9"/>
      <c r="CS34" s="1"/>
    </row>
    <row r="35" spans="28:97" ht="16.5" customHeight="1" thickTop="1" thickBot="1" x14ac:dyDescent="0.3">
      <c r="AB35" s="13"/>
      <c r="AC35" s="12"/>
      <c r="AD35" s="12"/>
      <c r="AE35" s="12"/>
      <c r="AF35" s="12"/>
      <c r="AG35" s="12"/>
      <c r="AH35" s="12"/>
      <c r="AI35" s="9"/>
      <c r="AL35" s="13"/>
      <c r="AM35" s="12"/>
      <c r="AN35" s="69" t="s">
        <v>32</v>
      </c>
      <c r="AO35" s="69"/>
      <c r="AP35" s="76" t="s">
        <v>5</v>
      </c>
      <c r="AQ35" s="56">
        <v>4</v>
      </c>
      <c r="AR35" s="57"/>
      <c r="AS35" s="9"/>
      <c r="AT35" s="1"/>
      <c r="BG35" s="13"/>
      <c r="BH35" s="42" t="s">
        <v>35</v>
      </c>
      <c r="BI35" s="43"/>
      <c r="BJ35" s="43"/>
      <c r="BK35" s="43" t="s">
        <v>44</v>
      </c>
      <c r="BL35" s="43"/>
      <c r="BM35" s="52"/>
      <c r="BN35" s="9"/>
      <c r="BO35" s="1"/>
      <c r="CK35" s="13"/>
      <c r="CL35" s="42" t="s">
        <v>35</v>
      </c>
      <c r="CM35" s="43"/>
      <c r="CN35" s="43"/>
      <c r="CO35" s="43" t="s">
        <v>44</v>
      </c>
      <c r="CP35" s="43"/>
      <c r="CQ35" s="52"/>
      <c r="CR35" s="9"/>
      <c r="CS35" s="1"/>
    </row>
    <row r="36" spans="28:97" ht="16.5" customHeight="1" thickTop="1" thickBot="1" x14ac:dyDescent="0.3">
      <c r="AB36" s="84" t="s">
        <v>25</v>
      </c>
      <c r="AC36" s="74"/>
      <c r="AD36" s="76" t="s">
        <v>5</v>
      </c>
      <c r="AE36" s="56">
        <v>1</v>
      </c>
      <c r="AF36" s="57"/>
      <c r="AG36" s="83" t="s">
        <v>26</v>
      </c>
      <c r="AH36" s="83"/>
      <c r="AI36" s="85"/>
      <c r="AL36" s="13"/>
      <c r="AM36" s="12"/>
      <c r="AN36" s="69"/>
      <c r="AO36" s="69"/>
      <c r="AP36" s="77"/>
      <c r="AQ36" s="58"/>
      <c r="AR36" s="59"/>
      <c r="AS36" s="9"/>
      <c r="AT36" s="1"/>
      <c r="BG36" s="13"/>
      <c r="BH36" s="42"/>
      <c r="BI36" s="43"/>
      <c r="BJ36" s="43"/>
      <c r="BK36" s="43"/>
      <c r="BL36" s="43"/>
      <c r="BM36" s="52"/>
      <c r="BN36" s="9"/>
      <c r="BO36" s="1"/>
      <c r="CK36" s="13"/>
      <c r="CL36" s="42"/>
      <c r="CM36" s="43"/>
      <c r="CN36" s="43"/>
      <c r="CO36" s="43"/>
      <c r="CP36" s="43"/>
      <c r="CQ36" s="52"/>
      <c r="CR36" s="9"/>
      <c r="CS36" s="1"/>
    </row>
    <row r="37" spans="28:97" ht="16.5" customHeight="1" thickTop="1" thickBot="1" x14ac:dyDescent="0.3">
      <c r="AB37" s="84"/>
      <c r="AC37" s="74"/>
      <c r="AD37" s="77"/>
      <c r="AE37" s="58"/>
      <c r="AF37" s="59"/>
      <c r="AG37" s="83"/>
      <c r="AH37" s="83"/>
      <c r="AI37" s="85"/>
      <c r="AL37" s="13"/>
      <c r="AM37" s="12"/>
      <c r="AN37" s="12"/>
      <c r="AO37" s="12"/>
      <c r="AP37" s="12"/>
      <c r="AQ37" s="12"/>
      <c r="AR37" s="12"/>
      <c r="AS37" s="9"/>
      <c r="AT37" s="1"/>
      <c r="BG37" s="13"/>
      <c r="BH37" s="42" t="s">
        <v>36</v>
      </c>
      <c r="BI37" s="43"/>
      <c r="BJ37" s="43"/>
      <c r="BK37" s="43" t="s">
        <v>37</v>
      </c>
      <c r="BL37" s="43"/>
      <c r="BM37" s="52"/>
      <c r="BN37" s="9"/>
      <c r="BO37" s="1"/>
      <c r="CK37" s="13"/>
      <c r="CL37" s="42" t="s">
        <v>36</v>
      </c>
      <c r="CM37" s="43"/>
      <c r="CN37" s="43"/>
      <c r="CO37" s="43" t="s">
        <v>37</v>
      </c>
      <c r="CP37" s="43"/>
      <c r="CQ37" s="52"/>
      <c r="CR37" s="9"/>
      <c r="CS37" s="1"/>
    </row>
    <row r="38" spans="28:97" ht="15.75" thickTop="1" x14ac:dyDescent="0.25">
      <c r="AB38" s="13"/>
      <c r="AC38" s="12"/>
      <c r="AD38" s="12"/>
      <c r="AE38" s="12"/>
      <c r="AF38" s="12"/>
      <c r="AG38" s="12"/>
      <c r="AH38" s="12"/>
      <c r="AI38" s="9"/>
      <c r="AL38" s="13"/>
      <c r="AM38" s="12"/>
      <c r="AN38" s="12"/>
      <c r="AO38" s="44" t="s">
        <v>33</v>
      </c>
      <c r="AP38" s="44"/>
      <c r="AQ38" s="70">
        <f>AI8*AQ35/2500</f>
        <v>80</v>
      </c>
      <c r="AR38" s="72" t="s">
        <v>20</v>
      </c>
      <c r="AS38" s="9"/>
      <c r="AT38" s="1"/>
      <c r="BG38" s="13"/>
      <c r="BH38" s="64"/>
      <c r="BI38" s="65"/>
      <c r="BJ38" s="65"/>
      <c r="BK38" s="65"/>
      <c r="BL38" s="65"/>
      <c r="BM38" s="66"/>
      <c r="BN38" s="9"/>
      <c r="BO38" s="1"/>
      <c r="CK38" s="13"/>
      <c r="CL38" s="64"/>
      <c r="CM38" s="65"/>
      <c r="CN38" s="65"/>
      <c r="CO38" s="65"/>
      <c r="CP38" s="65"/>
      <c r="CQ38" s="66"/>
      <c r="CR38" s="9"/>
      <c r="CS38" s="1"/>
    </row>
    <row r="39" spans="28:97" ht="15.75" thickBot="1" x14ac:dyDescent="0.3">
      <c r="AB39" s="13"/>
      <c r="AC39" s="69" t="s">
        <v>27</v>
      </c>
      <c r="AD39" s="69"/>
      <c r="AE39" s="70">
        <f>AI8*AE36/1750</f>
        <v>28.571428571428573</v>
      </c>
      <c r="AF39" s="72" t="s">
        <v>20</v>
      </c>
      <c r="AG39" s="12"/>
      <c r="AH39" s="12"/>
      <c r="AI39" s="9"/>
      <c r="AL39" s="13"/>
      <c r="AM39" s="12"/>
      <c r="AN39" s="12"/>
      <c r="AO39" s="44"/>
      <c r="AP39" s="44"/>
      <c r="AQ39" s="71"/>
      <c r="AR39" s="73"/>
      <c r="AS39" s="9"/>
      <c r="AT39" s="1"/>
      <c r="BG39" s="17"/>
      <c r="BH39" s="18"/>
      <c r="BI39" s="18"/>
      <c r="BJ39" s="18"/>
      <c r="BK39" s="18"/>
      <c r="BL39" s="18"/>
      <c r="BM39" s="18"/>
      <c r="BN39" s="19"/>
      <c r="BO39" s="1"/>
      <c r="CK39" s="17"/>
      <c r="CL39" s="18"/>
      <c r="CM39" s="18"/>
      <c r="CN39" s="18"/>
      <c r="CO39" s="18"/>
      <c r="CP39" s="18"/>
      <c r="CQ39" s="18"/>
      <c r="CR39" s="19"/>
      <c r="CS39" s="1"/>
    </row>
    <row r="40" spans="28:97" ht="15.75" thickTop="1" x14ac:dyDescent="0.25">
      <c r="AB40" s="13"/>
      <c r="AC40" s="69"/>
      <c r="AD40" s="69"/>
      <c r="AE40" s="71"/>
      <c r="AF40" s="73"/>
      <c r="AG40" s="12"/>
      <c r="AH40" s="12"/>
      <c r="AI40" s="9"/>
      <c r="AL40" s="13"/>
      <c r="AM40" s="12"/>
      <c r="AN40" s="12"/>
      <c r="AO40" s="11"/>
      <c r="AP40" s="11"/>
      <c r="AQ40" s="12"/>
      <c r="AR40" s="12"/>
      <c r="AS40" s="9"/>
      <c r="AT40" s="1"/>
    </row>
    <row r="41" spans="28:97" x14ac:dyDescent="0.25">
      <c r="AB41" s="13"/>
      <c r="AC41" s="11"/>
      <c r="AD41" s="11"/>
      <c r="AE41" s="12"/>
      <c r="AF41" s="12"/>
      <c r="AG41" s="12"/>
      <c r="AH41" s="12"/>
      <c r="AI41" s="9"/>
      <c r="AL41" s="13"/>
      <c r="AM41" s="12"/>
      <c r="AN41" s="12"/>
      <c r="AO41" s="44" t="s">
        <v>34</v>
      </c>
      <c r="AP41" s="44"/>
      <c r="AQ41" s="45">
        <f>AQ38*AQ32</f>
        <v>2200</v>
      </c>
      <c r="AR41" s="46"/>
      <c r="AS41" s="9"/>
      <c r="AT41" s="1"/>
    </row>
    <row r="42" spans="28:97" x14ac:dyDescent="0.25">
      <c r="AB42" s="13"/>
      <c r="AC42" s="74" t="s">
        <v>28</v>
      </c>
      <c r="AD42" s="74"/>
      <c r="AE42" s="45">
        <f>AE39*AG32</f>
        <v>745.71428571428578</v>
      </c>
      <c r="AF42" s="46"/>
      <c r="AG42" s="12"/>
      <c r="AH42" s="12"/>
      <c r="AI42" s="9"/>
      <c r="AL42" s="13"/>
      <c r="AM42" s="12"/>
      <c r="AN42" s="12"/>
      <c r="AO42" s="44"/>
      <c r="AP42" s="44"/>
      <c r="AQ42" s="47"/>
      <c r="AR42" s="48"/>
      <c r="AS42" s="9"/>
      <c r="AT42" s="1"/>
    </row>
    <row r="43" spans="28:97" x14ac:dyDescent="0.25">
      <c r="AB43" s="13"/>
      <c r="AC43" s="74"/>
      <c r="AD43" s="74"/>
      <c r="AE43" s="47"/>
      <c r="AF43" s="48"/>
      <c r="AG43" s="12"/>
      <c r="AH43" s="12"/>
      <c r="AI43" s="9"/>
      <c r="AJ43" s="12"/>
      <c r="AL43" s="13"/>
      <c r="AM43" s="12"/>
      <c r="AN43" s="12"/>
      <c r="AO43" s="12"/>
      <c r="AP43" s="12"/>
      <c r="AQ43" s="12"/>
      <c r="AR43" s="12"/>
      <c r="AS43" s="9"/>
      <c r="AT43" s="1"/>
    </row>
    <row r="44" spans="28:97" x14ac:dyDescent="0.25">
      <c r="AB44" s="13"/>
      <c r="AC44" s="12"/>
      <c r="AD44" s="12"/>
      <c r="AE44" s="12"/>
      <c r="AF44" s="12"/>
      <c r="AG44" s="12"/>
      <c r="AH44" s="12"/>
      <c r="AI44" s="9"/>
      <c r="AJ44" s="12"/>
      <c r="AL44" s="13"/>
      <c r="AM44" s="49" t="s">
        <v>38</v>
      </c>
      <c r="AN44" s="50"/>
      <c r="AO44" s="50"/>
      <c r="AP44" s="50" t="s">
        <v>40</v>
      </c>
      <c r="AQ44" s="50"/>
      <c r="AR44" s="51"/>
      <c r="AS44" s="9"/>
      <c r="AT44" s="1"/>
    </row>
    <row r="45" spans="28:97" x14ac:dyDescent="0.25">
      <c r="AB45" s="15"/>
      <c r="AC45" s="49" t="s">
        <v>29</v>
      </c>
      <c r="AD45" s="50"/>
      <c r="AE45" s="50"/>
      <c r="AF45" s="50" t="s">
        <v>30</v>
      </c>
      <c r="AG45" s="50"/>
      <c r="AH45" s="51"/>
      <c r="AI45" s="16"/>
      <c r="AJ45" s="20"/>
      <c r="AL45" s="13"/>
      <c r="AM45" s="42"/>
      <c r="AN45" s="43"/>
      <c r="AO45" s="43"/>
      <c r="AP45" s="43"/>
      <c r="AQ45" s="43"/>
      <c r="AR45" s="52"/>
      <c r="AS45" s="9"/>
      <c r="AT45" s="1"/>
    </row>
    <row r="46" spans="28:97" x14ac:dyDescent="0.25">
      <c r="AB46" s="15"/>
      <c r="AC46" s="64"/>
      <c r="AD46" s="65"/>
      <c r="AE46" s="65"/>
      <c r="AF46" s="65"/>
      <c r="AG46" s="65"/>
      <c r="AH46" s="66"/>
      <c r="AI46" s="16"/>
      <c r="AJ46" s="20"/>
      <c r="AL46" s="13"/>
      <c r="AM46" s="42" t="s">
        <v>39</v>
      </c>
      <c r="AN46" s="43"/>
      <c r="AO46" s="43"/>
      <c r="AP46" s="43" t="s">
        <v>41</v>
      </c>
      <c r="AQ46" s="43"/>
      <c r="AR46" s="52"/>
      <c r="AS46" s="9"/>
      <c r="AT46" s="1"/>
    </row>
    <row r="47" spans="28:97" ht="15.75" thickBot="1" x14ac:dyDescent="0.3">
      <c r="AB47" s="17"/>
      <c r="AC47" s="18"/>
      <c r="AD47" s="18"/>
      <c r="AE47" s="18"/>
      <c r="AF47" s="18"/>
      <c r="AG47" s="18"/>
      <c r="AH47" s="18"/>
      <c r="AI47" s="19"/>
      <c r="AJ47" s="12"/>
      <c r="AL47" s="13"/>
      <c r="AM47" s="42"/>
      <c r="AN47" s="43"/>
      <c r="AO47" s="43"/>
      <c r="AP47" s="43"/>
      <c r="AQ47" s="43"/>
      <c r="AR47" s="52"/>
      <c r="AS47" s="9"/>
      <c r="AT47" s="1"/>
    </row>
    <row r="48" spans="28:97" ht="15.75" thickTop="1" x14ac:dyDescent="0.25">
      <c r="AL48" s="13"/>
      <c r="AM48" s="42" t="s">
        <v>42</v>
      </c>
      <c r="AN48" s="43"/>
      <c r="AO48" s="43"/>
      <c r="AP48" s="43" t="s">
        <v>43</v>
      </c>
      <c r="AQ48" s="43"/>
      <c r="AR48" s="52"/>
      <c r="AS48" s="9"/>
      <c r="AT48" s="1"/>
    </row>
    <row r="49" spans="38:46" x14ac:dyDescent="0.25">
      <c r="AL49" s="13"/>
      <c r="AM49" s="42"/>
      <c r="AN49" s="43"/>
      <c r="AO49" s="43"/>
      <c r="AP49" s="43"/>
      <c r="AQ49" s="43"/>
      <c r="AR49" s="52"/>
      <c r="AS49" s="9"/>
      <c r="AT49" s="1"/>
    </row>
    <row r="50" spans="38:46" x14ac:dyDescent="0.25">
      <c r="AL50" s="13"/>
      <c r="AM50" s="42" t="s">
        <v>35</v>
      </c>
      <c r="AN50" s="43"/>
      <c r="AO50" s="43"/>
      <c r="AP50" s="43" t="s">
        <v>44</v>
      </c>
      <c r="AQ50" s="43"/>
      <c r="AR50" s="52"/>
      <c r="AS50" s="9"/>
      <c r="AT50" s="1"/>
    </row>
    <row r="51" spans="38:46" x14ac:dyDescent="0.25">
      <c r="AL51" s="13"/>
      <c r="AM51" s="42"/>
      <c r="AN51" s="43"/>
      <c r="AO51" s="43"/>
      <c r="AP51" s="43"/>
      <c r="AQ51" s="43"/>
      <c r="AR51" s="52"/>
      <c r="AS51" s="9"/>
      <c r="AT51" s="1"/>
    </row>
    <row r="52" spans="38:46" x14ac:dyDescent="0.25">
      <c r="AL52" s="13"/>
      <c r="AM52" s="42" t="s">
        <v>36</v>
      </c>
      <c r="AN52" s="43"/>
      <c r="AO52" s="43"/>
      <c r="AP52" s="43" t="s">
        <v>37</v>
      </c>
      <c r="AQ52" s="43"/>
      <c r="AR52" s="52"/>
      <c r="AS52" s="9"/>
      <c r="AT52" s="1"/>
    </row>
    <row r="53" spans="38:46" x14ac:dyDescent="0.25">
      <c r="AL53" s="13"/>
      <c r="AM53" s="64"/>
      <c r="AN53" s="65"/>
      <c r="AO53" s="65"/>
      <c r="AP53" s="65"/>
      <c r="AQ53" s="65"/>
      <c r="AR53" s="66"/>
      <c r="AS53" s="9"/>
      <c r="AT53" s="1"/>
    </row>
    <row r="54" spans="38:46" ht="15.75" thickBot="1" x14ac:dyDescent="0.3">
      <c r="AL54" s="17"/>
      <c r="AM54" s="18"/>
      <c r="AN54" s="18"/>
      <c r="AO54" s="18"/>
      <c r="AP54" s="18"/>
      <c r="AQ54" s="18"/>
      <c r="AR54" s="18"/>
      <c r="AS54" s="19"/>
      <c r="AT54" s="1"/>
    </row>
    <row r="55" spans="38:46" ht="15.75" thickTop="1" x14ac:dyDescent="0.25"/>
  </sheetData>
  <sheetProtection password="D3D7" sheet="1" objects="1" scenarios="1" selectLockedCells="1"/>
  <mergeCells count="179">
    <mergeCell ref="AI8:AJ9"/>
    <mergeCell ref="AJ14:AJ15"/>
    <mergeCell ref="AJ16:AJ27"/>
    <mergeCell ref="AB4:AK6"/>
    <mergeCell ref="AH8:AH9"/>
    <mergeCell ref="AB8:AG9"/>
    <mergeCell ref="B4:M6"/>
    <mergeCell ref="B18:M20"/>
    <mergeCell ref="B24:M25"/>
    <mergeCell ref="AK16:AL17"/>
    <mergeCell ref="AH16:AI17"/>
    <mergeCell ref="AF16:AG17"/>
    <mergeCell ref="AE16:AE17"/>
    <mergeCell ref="AB16:AD27"/>
    <mergeCell ref="AE18:AE19"/>
    <mergeCell ref="AE20:AE21"/>
    <mergeCell ref="AE22:AE23"/>
    <mergeCell ref="AE24:AE25"/>
    <mergeCell ref="AE26:AE27"/>
    <mergeCell ref="AF20:AF21"/>
    <mergeCell ref="AF22:AF23"/>
    <mergeCell ref="AG22:AG23"/>
    <mergeCell ref="AF24:AF25"/>
    <mergeCell ref="AG24:AG25"/>
    <mergeCell ref="AF26:AF27"/>
    <mergeCell ref="AG26:AG27"/>
    <mergeCell ref="AB14:AI15"/>
    <mergeCell ref="AK14:AS15"/>
    <mergeCell ref="AQ16:AS27"/>
    <mergeCell ref="AM16:AN17"/>
    <mergeCell ref="AO16:AP17"/>
    <mergeCell ref="AB36:AC37"/>
    <mergeCell ref="AH18:AI19"/>
    <mergeCell ref="AH20:AI21"/>
    <mergeCell ref="AH22:AI23"/>
    <mergeCell ref="AH24:AI25"/>
    <mergeCell ref="AH26:AI27"/>
    <mergeCell ref="AC42:AD43"/>
    <mergeCell ref="AK18:AL19"/>
    <mergeCell ref="AK20:AL21"/>
    <mergeCell ref="AK22:AL23"/>
    <mergeCell ref="AK24:AL25"/>
    <mergeCell ref="AK26:AL27"/>
    <mergeCell ref="AB29:AI30"/>
    <mergeCell ref="AL29:AS30"/>
    <mergeCell ref="AG32:AH33"/>
    <mergeCell ref="AF32:AF33"/>
    <mergeCell ref="AB32:AE33"/>
    <mergeCell ref="AO18:AP19"/>
    <mergeCell ref="AO20:AP21"/>
    <mergeCell ref="AO22:AP23"/>
    <mergeCell ref="AO24:AP25"/>
    <mergeCell ref="AO26:AP27"/>
    <mergeCell ref="AM18:AM19"/>
    <mergeCell ref="AN18:AN19"/>
    <mergeCell ref="AG36:AI37"/>
    <mergeCell ref="AE39:AE40"/>
    <mergeCell ref="AF39:AF40"/>
    <mergeCell ref="AC39:AD40"/>
    <mergeCell ref="AE42:AF43"/>
    <mergeCell ref="BH37:BJ38"/>
    <mergeCell ref="BK37:BM38"/>
    <mergeCell ref="AM48:AO49"/>
    <mergeCell ref="AM50:AO51"/>
    <mergeCell ref="AC45:AE46"/>
    <mergeCell ref="AF45:AH46"/>
    <mergeCell ref="AQ35:AR36"/>
    <mergeCell ref="AP35:AP36"/>
    <mergeCell ref="AN35:AO36"/>
    <mergeCell ref="AR38:AR39"/>
    <mergeCell ref="AQ38:AQ39"/>
    <mergeCell ref="AO38:AP39"/>
    <mergeCell ref="AQ41:AR42"/>
    <mergeCell ref="AO41:AP42"/>
    <mergeCell ref="AM44:AO45"/>
    <mergeCell ref="AP44:AR45"/>
    <mergeCell ref="AM46:AO47"/>
    <mergeCell ref="AE36:AF37"/>
    <mergeCell ref="AD36:AD37"/>
    <mergeCell ref="AM52:AO53"/>
    <mergeCell ref="AP46:AR47"/>
    <mergeCell ref="AP48:AR49"/>
    <mergeCell ref="AP50:AR51"/>
    <mergeCell ref="AP52:AR53"/>
    <mergeCell ref="BH35:BJ36"/>
    <mergeCell ref="BK35:BM36"/>
    <mergeCell ref="BG17:BJ18"/>
    <mergeCell ref="BK17:BK18"/>
    <mergeCell ref="BL17:BM18"/>
    <mergeCell ref="BI20:BJ21"/>
    <mergeCell ref="BK20:BK21"/>
    <mergeCell ref="BL20:BM21"/>
    <mergeCell ref="BJ23:BK24"/>
    <mergeCell ref="BL23:BL24"/>
    <mergeCell ref="BM23:BM24"/>
    <mergeCell ref="AN20:AN21"/>
    <mergeCell ref="AM22:AM23"/>
    <mergeCell ref="AN22:AN23"/>
    <mergeCell ref="AM24:AM25"/>
    <mergeCell ref="AN24:AN25"/>
    <mergeCell ref="AQ32:AR33"/>
    <mergeCell ref="AP32:AP33"/>
    <mergeCell ref="AL32:AO33"/>
    <mergeCell ref="CQ23:CQ24"/>
    <mergeCell ref="CN26:CO27"/>
    <mergeCell ref="CP26:CQ27"/>
    <mergeCell ref="CL29:CN30"/>
    <mergeCell ref="CO29:CQ30"/>
    <mergeCell ref="CL31:CN32"/>
    <mergeCell ref="CO31:CQ32"/>
    <mergeCell ref="CC4:CK6"/>
    <mergeCell ref="CC8:CH9"/>
    <mergeCell ref="CI8:CI9"/>
    <mergeCell ref="CJ8:CK9"/>
    <mergeCell ref="CB14:CI15"/>
    <mergeCell ref="CB17:CE18"/>
    <mergeCell ref="CF17:CF18"/>
    <mergeCell ref="CG17:CH18"/>
    <mergeCell ref="CB21:CC22"/>
    <mergeCell ref="CD21:CD22"/>
    <mergeCell ref="CE21:CF22"/>
    <mergeCell ref="CG21:CI22"/>
    <mergeCell ref="CO33:CQ34"/>
    <mergeCell ref="CL35:CN36"/>
    <mergeCell ref="CO35:CQ36"/>
    <mergeCell ref="CL37:CN38"/>
    <mergeCell ref="CO37:CQ38"/>
    <mergeCell ref="CC1:CN2"/>
    <mergeCell ref="BC1:BN2"/>
    <mergeCell ref="BG14:BN15"/>
    <mergeCell ref="CC24:CD25"/>
    <mergeCell ref="CE24:CE25"/>
    <mergeCell ref="CF24:CF25"/>
    <mergeCell ref="CC27:CD28"/>
    <mergeCell ref="CE27:CF28"/>
    <mergeCell ref="CC30:CE31"/>
    <mergeCell ref="CF30:CH31"/>
    <mergeCell ref="CK14:CR15"/>
    <mergeCell ref="CK17:CN18"/>
    <mergeCell ref="CO17:CO18"/>
    <mergeCell ref="CP17:CQ18"/>
    <mergeCell ref="CM20:CN21"/>
    <mergeCell ref="CO20:CO21"/>
    <mergeCell ref="CP20:CQ21"/>
    <mergeCell ref="CN23:CO24"/>
    <mergeCell ref="CP23:CP24"/>
    <mergeCell ref="CL33:CN34"/>
    <mergeCell ref="BJ26:BK27"/>
    <mergeCell ref="BL26:BM27"/>
    <mergeCell ref="BH29:BJ30"/>
    <mergeCell ref="BK29:BM30"/>
    <mergeCell ref="BH31:BJ32"/>
    <mergeCell ref="BK31:BM32"/>
    <mergeCell ref="BH33:BJ34"/>
    <mergeCell ref="BK33:BM34"/>
    <mergeCell ref="B27:D28"/>
    <mergeCell ref="F27:H28"/>
    <mergeCell ref="J27:L28"/>
    <mergeCell ref="AM5:AN6"/>
    <mergeCell ref="BM5:BN6"/>
    <mergeCell ref="CM5:CN6"/>
    <mergeCell ref="AB1:AN2"/>
    <mergeCell ref="B10:M16"/>
    <mergeCell ref="AQ11:AR12"/>
    <mergeCell ref="AP11:AP12"/>
    <mergeCell ref="AK11:AO12"/>
    <mergeCell ref="AH11:AI12"/>
    <mergeCell ref="AG11:AG12"/>
    <mergeCell ref="AB11:AF12"/>
    <mergeCell ref="BC4:BK6"/>
    <mergeCell ref="BC8:BH9"/>
    <mergeCell ref="BI8:BI9"/>
    <mergeCell ref="BJ8:BK9"/>
    <mergeCell ref="AM26:AM27"/>
    <mergeCell ref="AN26:AN27"/>
    <mergeCell ref="AG20:AG21"/>
    <mergeCell ref="AM20:AM21"/>
    <mergeCell ref="AF18:AF19"/>
    <mergeCell ref="AG18:AG19"/>
  </mergeCells>
  <hyperlinks>
    <hyperlink ref="B27:D28" location="'FLOOR PROJECT CALCULATOR'!AT13" display="CHEMICAL STRIP"/>
    <hyperlink ref="F27:H28" location="'FLOOR PROJECT CALCULATOR'!BT13" display="SCRUB &amp; RECOAT"/>
    <hyperlink ref="J27:L28" location="'FLOOR PROJECT CALCULATOR'!CT13" display="NEW FLOOR COATING"/>
    <hyperlink ref="AM5:AN6" location="'FLOOR PROJECT CALCULATOR'!A1" display="START OVER"/>
    <hyperlink ref="BM5:BN6" location="'FLOOR PROJECT CALCULATOR'!A1" display="START OVER"/>
    <hyperlink ref="CM5:CN6" location="'FLOOR PROJECT CALCULATOR'!A1" display="START OVER"/>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FLOOR PROJECT CALCULATOR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Scholl</dc:creator>
  <cp:lastModifiedBy>Eric Scholl</cp:lastModifiedBy>
  <dcterms:created xsi:type="dcterms:W3CDTF">2015-03-03T20:06:38Z</dcterms:created>
  <dcterms:modified xsi:type="dcterms:W3CDTF">2015-03-05T18:12:44Z</dcterms:modified>
</cp:coreProperties>
</file>